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Sheet1" sheetId="1" r:id="rId1"/>
    <sheet name="PROGRASMKI PREGLED" sheetId="2" r:id="rId2"/>
    <sheet name="Sheet3" sheetId="3" r:id="rId3"/>
    <sheet name="FINANCIJSKI" sheetId="4" r:id="rId4"/>
  </sheets>
  <calcPr calcId="125725"/>
</workbook>
</file>

<file path=xl/calcChain.xml><?xml version="1.0" encoding="utf-8"?>
<calcChain xmlns="http://schemas.openxmlformats.org/spreadsheetml/2006/main">
  <c r="F23" i="4"/>
  <c r="E22"/>
  <c r="E21"/>
  <c r="E20"/>
  <c r="E19"/>
  <c r="E18"/>
  <c r="E17"/>
  <c r="D23"/>
  <c r="E23" s="1"/>
  <c r="C23"/>
  <c r="F15"/>
  <c r="E15"/>
  <c r="E12"/>
  <c r="E10"/>
  <c r="E9"/>
  <c r="E8"/>
  <c r="D15"/>
  <c r="C15"/>
  <c r="D45" i="3"/>
  <c r="E116"/>
  <c r="D116"/>
  <c r="C116"/>
  <c r="B116"/>
  <c r="E96"/>
  <c r="D85"/>
  <c r="C85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112"/>
  <c r="C112"/>
  <c r="D112"/>
  <c r="E112"/>
  <c r="E103"/>
  <c r="D102"/>
  <c r="D101"/>
  <c r="D100"/>
  <c r="D99"/>
  <c r="C103"/>
  <c r="B103"/>
  <c r="B96"/>
  <c r="C96"/>
  <c r="D96"/>
  <c r="B85"/>
  <c r="E85"/>
  <c r="B40"/>
  <c r="C40"/>
  <c r="D40"/>
  <c r="E40"/>
  <c r="B32"/>
  <c r="C32"/>
  <c r="E32"/>
  <c r="B125" i="1"/>
  <c r="C125"/>
  <c r="E125"/>
  <c r="D124"/>
  <c r="D123"/>
  <c r="D122"/>
  <c r="D121"/>
  <c r="D120"/>
  <c r="D125" s="1"/>
  <c r="D119"/>
  <c r="D118"/>
  <c r="D117"/>
  <c r="D116"/>
  <c r="D103"/>
  <c r="D102"/>
  <c r="D101"/>
  <c r="D100"/>
  <c r="D99"/>
  <c r="D98"/>
  <c r="D97"/>
  <c r="D96"/>
  <c r="D95"/>
  <c r="D94"/>
  <c r="D93"/>
  <c r="D108"/>
  <c r="D107"/>
  <c r="D106"/>
  <c r="B108"/>
  <c r="C108"/>
  <c r="E108"/>
  <c r="D90"/>
  <c r="D89"/>
  <c r="D88"/>
  <c r="D87"/>
  <c r="D86"/>
  <c r="B90"/>
  <c r="C90"/>
  <c r="E90"/>
  <c r="D79"/>
  <c r="D80"/>
  <c r="D81"/>
  <c r="D82"/>
  <c r="B83"/>
  <c r="C83"/>
  <c r="E83"/>
  <c r="D78"/>
  <c r="D83" s="1"/>
  <c r="D75"/>
  <c r="D74"/>
  <c r="D73"/>
  <c r="D72"/>
  <c r="D71"/>
  <c r="B75"/>
  <c r="C75"/>
  <c r="E75"/>
  <c r="D68"/>
  <c r="D67"/>
  <c r="D66"/>
  <c r="D65"/>
  <c r="D64"/>
  <c r="D63"/>
  <c r="D62"/>
  <c r="D61"/>
  <c r="B68"/>
  <c r="C68"/>
  <c r="E68"/>
  <c r="B58"/>
  <c r="D58"/>
  <c r="E58"/>
  <c r="B51"/>
  <c r="D51"/>
  <c r="E51"/>
  <c r="B42"/>
  <c r="D42"/>
  <c r="E42"/>
  <c r="D36"/>
  <c r="D35"/>
  <c r="D34"/>
  <c r="D33"/>
  <c r="D32"/>
  <c r="B37"/>
  <c r="C37"/>
  <c r="E37"/>
  <c r="D23"/>
  <c r="D22"/>
  <c r="D21"/>
  <c r="D20"/>
  <c r="D19"/>
  <c r="D18"/>
  <c r="D17"/>
  <c r="B23"/>
  <c r="C23"/>
  <c r="E23"/>
  <c r="D13"/>
  <c r="D12"/>
  <c r="D11"/>
  <c r="D10"/>
  <c r="D9"/>
  <c r="D8"/>
  <c r="D7"/>
  <c r="D6"/>
  <c r="B14"/>
  <c r="B109" s="1"/>
  <c r="B127" s="1"/>
  <c r="C14"/>
  <c r="E14"/>
  <c r="D32" i="3" l="1"/>
  <c r="D103"/>
  <c r="C109" i="1"/>
  <c r="C127" s="1"/>
  <c r="D37"/>
  <c r="E109"/>
  <c r="E127" s="1"/>
  <c r="D14"/>
  <c r="D109" s="1"/>
  <c r="D127" s="1"/>
</calcChain>
</file>

<file path=xl/sharedStrings.xml><?xml version="1.0" encoding="utf-8"?>
<sst xmlns="http://schemas.openxmlformats.org/spreadsheetml/2006/main" count="256" uniqueCount="225">
  <si>
    <t>PROGRAMSKI FINANCIJSKI PLAN 2017.</t>
  </si>
  <si>
    <t>PLAN 2017.</t>
  </si>
  <si>
    <t>TEČAJEVI PRVE POMOĆI</t>
  </si>
  <si>
    <t xml:space="preserve"> - najam prostora</t>
  </si>
  <si>
    <t xml:space="preserve"> - priručnici</t>
  </si>
  <si>
    <t xml:space="preserve"> - predavači (plaća)</t>
  </si>
  <si>
    <t xml:space="preserve"> - tečaj za predavače</t>
  </si>
  <si>
    <t xml:space="preserve">          - trošak tečaja</t>
  </si>
  <si>
    <t xml:space="preserve">          - smještaj</t>
  </si>
  <si>
    <t xml:space="preserve">          - dnevnice</t>
  </si>
  <si>
    <t xml:space="preserve">          - prijevoz</t>
  </si>
  <si>
    <t>UKUPNO</t>
  </si>
  <si>
    <t>DDK</t>
  </si>
  <si>
    <t xml:space="preserve"> - ručkovi</t>
  </si>
  <si>
    <t xml:space="preserve"> - materijalni troškovi</t>
  </si>
  <si>
    <t xml:space="preserve"> - primanje kod predsjednice</t>
  </si>
  <si>
    <t xml:space="preserve">          - večera</t>
  </si>
  <si>
    <t xml:space="preserve">         -  cestarina</t>
  </si>
  <si>
    <t xml:space="preserve">         - gorivo</t>
  </si>
  <si>
    <t>BEBIMIL</t>
  </si>
  <si>
    <t xml:space="preserve"> - trošak nabavke</t>
  </si>
  <si>
    <t>SOLIDARNOST NA DJELU</t>
  </si>
  <si>
    <t xml:space="preserve"> - trošak materijala (HCK)</t>
  </si>
  <si>
    <t>HUMANITARNA P.-DONACIJE</t>
  </si>
  <si>
    <t xml:space="preserve"> - paketi Vlašiček</t>
  </si>
  <si>
    <t xml:space="preserve"> - bonovi</t>
  </si>
  <si>
    <t xml:space="preserve"> - djeca invalidi</t>
  </si>
  <si>
    <t xml:space="preserve"> - HCK 10% (Solidarnost)</t>
  </si>
  <si>
    <t xml:space="preserve"> - kamp DCK PGŽ</t>
  </si>
  <si>
    <t>NORDIJSKO HODANJE</t>
  </si>
  <si>
    <t xml:space="preserve"> - materijal</t>
  </si>
  <si>
    <t xml:space="preserve"> - voditelj-plaća</t>
  </si>
  <si>
    <t>ZDRAVSTVENE AKCIJE</t>
  </si>
  <si>
    <t>JUNIOR-SPASILAC</t>
  </si>
  <si>
    <t xml:space="preserve"> - prijevoz</t>
  </si>
  <si>
    <t xml:space="preserve"> - voditelj plaća</t>
  </si>
  <si>
    <t>MLADI</t>
  </si>
  <si>
    <t xml:space="preserve"> - voditelji</t>
  </si>
  <si>
    <t xml:space="preserve"> - dnevnice</t>
  </si>
  <si>
    <t>MJESEČNI TROŠKOVI</t>
  </si>
  <si>
    <t xml:space="preserve"> - najam ured</t>
  </si>
  <si>
    <t xml:space="preserve"> - najam skladište</t>
  </si>
  <si>
    <t xml:space="preserve"> - komunikacijske usluge</t>
  </si>
  <si>
    <t xml:space="preserve"> - komunalna (Eko M.)</t>
  </si>
  <si>
    <t xml:space="preserve"> - komunalna (Grad)</t>
  </si>
  <si>
    <t xml:space="preserve"> - knjigovodstvo</t>
  </si>
  <si>
    <t xml:space="preserve"> - voda</t>
  </si>
  <si>
    <t>INTELEKTUALNE USLUGE</t>
  </si>
  <si>
    <t xml:space="preserve"> - ZNR</t>
  </si>
  <si>
    <t xml:space="preserve"> - odvjetničke usluge</t>
  </si>
  <si>
    <t xml:space="preserve"> - Zvaod za statistiku</t>
  </si>
  <si>
    <t xml:space="preserve"> - RRIF</t>
  </si>
  <si>
    <t>TROŠKOVI AUTOMOBILA</t>
  </si>
  <si>
    <t xml:space="preserve"> - osiguranje</t>
  </si>
  <si>
    <t xml:space="preserve"> - tehnički</t>
  </si>
  <si>
    <t xml:space="preserve"> - održavanje</t>
  </si>
  <si>
    <t xml:space="preserve"> - prijevoz auta</t>
  </si>
  <si>
    <t xml:space="preserve"> - akumulatoR</t>
  </si>
  <si>
    <t>PUTNI TROŠKOVI</t>
  </si>
  <si>
    <t xml:space="preserve"> - loko vožnja</t>
  </si>
  <si>
    <t xml:space="preserve"> - gorivo</t>
  </si>
  <si>
    <t xml:space="preserve"> - cestarina, parking</t>
  </si>
  <si>
    <t xml:space="preserve"> - dnvevnice</t>
  </si>
  <si>
    <t>OSTALI TROŠKOVI</t>
  </si>
  <si>
    <t xml:space="preserve"> - oglasi, osmrtnice</t>
  </si>
  <si>
    <t xml:space="preserve"> - kancelarijski/kompjuterski</t>
  </si>
  <si>
    <t xml:space="preserve"> - HP</t>
  </si>
  <si>
    <t xml:space="preserve"> - cvijeće</t>
  </si>
  <si>
    <t xml:space="preserve"> - reprezentacija</t>
  </si>
  <si>
    <t xml:space="preserve"> - materijal HCK</t>
  </si>
  <si>
    <t xml:space="preserve"> - članarine</t>
  </si>
  <si>
    <t xml:space="preserve"> - oprema</t>
  </si>
  <si>
    <t xml:space="preserve"> - bankarske usluge</t>
  </si>
  <si>
    <t xml:space="preserve"> - trošak 2015.</t>
  </si>
  <si>
    <t>TROŠAK ZAPOSLENIKA</t>
  </si>
  <si>
    <t xml:space="preserve"> - plaće</t>
  </si>
  <si>
    <t xml:space="preserve"> - regres</t>
  </si>
  <si>
    <t>SVEUKUPNO RASHODI</t>
  </si>
  <si>
    <t>OPIS - RASHODI</t>
  </si>
  <si>
    <t>OPIS - PRIHODI</t>
  </si>
  <si>
    <t xml:space="preserve"> - Grad Crikvenica (redovno)</t>
  </si>
  <si>
    <t xml:space="preserve"> - DDK</t>
  </si>
  <si>
    <t xml:space="preserve"> - Bebimil</t>
  </si>
  <si>
    <t xml:space="preserve"> - tečajevi pp</t>
  </si>
  <si>
    <t xml:space="preserve"> - Solidarnost na djelu</t>
  </si>
  <si>
    <t xml:space="preserve"> - Junior spasilac</t>
  </si>
  <si>
    <t xml:space="preserve"> - Donacije (kamp)</t>
  </si>
  <si>
    <t xml:space="preserve"> - svečanost</t>
  </si>
  <si>
    <t xml:space="preserve"> - kta</t>
  </si>
  <si>
    <t xml:space="preserve"> - refundacije</t>
  </si>
  <si>
    <t>SVEUKUPNO PRIHODI</t>
  </si>
  <si>
    <t>VIŠAK PRIHODA</t>
  </si>
  <si>
    <t>kto</t>
  </si>
  <si>
    <t>42 - MATERIJALNI TROŠKOVI</t>
  </si>
  <si>
    <t>TEČAJEVI PP</t>
  </si>
  <si>
    <t>OBRAZLOŽENJE</t>
  </si>
  <si>
    <t>smanjenje zbog toga što je 2016. bio tr. Tečaja za predavače (najam, priručnici, predavači)</t>
  </si>
  <si>
    <t>smanjenje jer neće biti troška svečanosti, samo Skupština DDK</t>
  </si>
  <si>
    <t>PAKETI-VLAŠIČEK</t>
  </si>
  <si>
    <t>povećanje jer je odluka donesena tek u travnju</t>
  </si>
  <si>
    <t>BONOVI</t>
  </si>
  <si>
    <t>SREDSTVA SOLID.</t>
  </si>
  <si>
    <t>HCK 10%</t>
  </si>
  <si>
    <t>KAMP DCK PGŽ</t>
  </si>
  <si>
    <t>AKCIJE-NORDIJSKO</t>
  </si>
  <si>
    <t>trošak materijala + voditelj (samo 2016)</t>
  </si>
  <si>
    <t>materijal (trakice, vata, alkohol)</t>
  </si>
  <si>
    <t>nema više programa</t>
  </si>
  <si>
    <t>prijevoz, ručkovi, voditelji</t>
  </si>
  <si>
    <t>materijal, voditelji (povećanje zbog ug. o djelu, prijevoz, dnevnice)</t>
  </si>
  <si>
    <t>NAJMOVI-SKLAD, URED</t>
  </si>
  <si>
    <t>KOMUNIKACIJSKE USLUGE</t>
  </si>
  <si>
    <t>fiskni telefon, mobitel, VIP mobilni internet</t>
  </si>
  <si>
    <t>Grad, Eko Murvica</t>
  </si>
  <si>
    <t>KNJIGOVODSTVENI SERVIS</t>
  </si>
  <si>
    <t>46 - OSTALI TROŠKOVI</t>
  </si>
  <si>
    <t>VODA</t>
  </si>
  <si>
    <t>ZNR-INSPEKT</t>
  </si>
  <si>
    <t>ZAVOD ZA STATISTIKU</t>
  </si>
  <si>
    <t>ODVJETNIK</t>
  </si>
  <si>
    <t>RRIF-KOTIZACIJA</t>
  </si>
  <si>
    <t>OSIGURANJE AUTA</t>
  </si>
  <si>
    <t>TEHNIČKI</t>
  </si>
  <si>
    <t>ODRŽAVANJE</t>
  </si>
  <si>
    <t>MURVICA-PRIJEVOZ</t>
  </si>
  <si>
    <t>AKUMULATOR</t>
  </si>
  <si>
    <t>LOKO V.</t>
  </si>
  <si>
    <t>GORIVO</t>
  </si>
  <si>
    <t>povećanje jer je auto tek počeo biti vožen u travnju</t>
  </si>
  <si>
    <t>CESTARINA, PARKING</t>
  </si>
  <si>
    <t>DNEVNICE</t>
  </si>
  <si>
    <t>smanjenje jer su u 2016. godini bile isplaćivane dnevnice za Sl. Brod</t>
  </si>
  <si>
    <t>OGLASI, OSMRTNICE</t>
  </si>
  <si>
    <t>URED. I KANC. MATERIJAL</t>
  </si>
  <si>
    <t>HP</t>
  </si>
  <si>
    <t>sredstva za čišćenje (ured, skladište)</t>
  </si>
  <si>
    <t>REPREZENTACIJA</t>
  </si>
  <si>
    <t>MATERIJAL HCK</t>
  </si>
  <si>
    <t>ČLANARINE</t>
  </si>
  <si>
    <t>OPREMA</t>
  </si>
  <si>
    <t>povećanje zbog opreme volontera</t>
  </si>
  <si>
    <t>BANKARSKE USLUGE</t>
  </si>
  <si>
    <t>TROŠAK 2015</t>
  </si>
  <si>
    <t>45 - DONACIJE</t>
  </si>
  <si>
    <t>PLAĆE</t>
  </si>
  <si>
    <t>OSTALO</t>
  </si>
  <si>
    <t>KOMUNALNE USLUGE</t>
  </si>
  <si>
    <t>tekuće i investicijsko državanje</t>
  </si>
  <si>
    <t>tekuće i investicijsko državanje (servis auta, promjena guma, krpanje, okvir za tablice)</t>
  </si>
  <si>
    <t>CVIJEĆE, OKVIRI</t>
  </si>
  <si>
    <t>PRIHODI</t>
  </si>
  <si>
    <t>31 Prihodi od prodaje roba i usluga</t>
  </si>
  <si>
    <t>32 Prihodi od članarina</t>
  </si>
  <si>
    <t>34 Prihodi od imovine</t>
  </si>
  <si>
    <t>35 Prihodi od donacija</t>
  </si>
  <si>
    <t>36 Ostali prihodi</t>
  </si>
  <si>
    <t>DDK, tečajevi PP</t>
  </si>
  <si>
    <t>refundacije</t>
  </si>
  <si>
    <t>Grad-redovno, Bebimil, solidarnost, kamp djeca, donacija za svečanost</t>
  </si>
  <si>
    <t>KUD NEVEN</t>
  </si>
  <si>
    <t>1 skupština manje + račun sk. 2015. fakturiran u 2016.</t>
  </si>
  <si>
    <t>41 - TROŠAK RADNIKA</t>
  </si>
  <si>
    <t>NEPREDVIĐENI TR.</t>
  </si>
  <si>
    <t>GRADSKO DRUŠTVO CRVENOG KRIŽA CRIKVENICA</t>
  </si>
  <si>
    <t>KONTO SKUPINE</t>
  </si>
  <si>
    <t>OPIS</t>
  </si>
  <si>
    <t>I. PRIHODI</t>
  </si>
  <si>
    <t>Prihodi od prodaje roba i pružanja usluga</t>
  </si>
  <si>
    <t>Prihodi od članarina i članskih doprinosa</t>
  </si>
  <si>
    <t>Prihodi od imovine</t>
  </si>
  <si>
    <t>Prihodi od donacija</t>
  </si>
  <si>
    <t>Ostali prihodi</t>
  </si>
  <si>
    <t>SVEUKUPNI PRIHODI</t>
  </si>
  <si>
    <t>II. RASHODI</t>
  </si>
  <si>
    <t>Rahodi za radnike</t>
  </si>
  <si>
    <t>Materijalni rashodi</t>
  </si>
  <si>
    <t>Financijski rashodi</t>
  </si>
  <si>
    <t>Donacije</t>
  </si>
  <si>
    <t>Ostali rashodi</t>
  </si>
  <si>
    <t>SVEUKUPNI RASHODI</t>
  </si>
  <si>
    <t>UKUPNO RASHODI</t>
  </si>
  <si>
    <t>VIŠAK P/R</t>
  </si>
  <si>
    <t>VIŠAK P. PRENESEN IZ PRETHODNE GOD.</t>
  </si>
  <si>
    <t>FINANCIJSKI PLAN 2017 - PREGLED POJEDINIH STAVKI PROGRAMSKI</t>
  </si>
  <si>
    <t xml:space="preserve"> - prihodi od tečajeva prve pomoći</t>
  </si>
  <si>
    <t xml:space="preserve"> - prihodi od prikupljenih doza krvi</t>
  </si>
  <si>
    <t>Prihodi od imovine (kamate)</t>
  </si>
  <si>
    <t xml:space="preserve"> - Grad Crikvenica (redovno financiranje)</t>
  </si>
  <si>
    <t xml:space="preserve"> - HCK (Služba spašavanja na vodi)</t>
  </si>
  <si>
    <t xml:space="preserve"> - ostalo</t>
  </si>
  <si>
    <t>Ostali prihodi (refundacije)</t>
  </si>
  <si>
    <t>II RASHODI</t>
  </si>
  <si>
    <t>Trošak radnika (plaće)</t>
  </si>
  <si>
    <t>Materijalni troškovi</t>
  </si>
  <si>
    <t xml:space="preserve"> - trošak tečajeva prve pomoći (predavač. Priručnici, materijal, najam učionice)</t>
  </si>
  <si>
    <t xml:space="preserve"> - trošak DDK (ručkovi, materijal, prijevoz, svečana skupština)</t>
  </si>
  <si>
    <t xml:space="preserve"> - mladež (pripreme-predavači, materijal, natjecanja-marende, ručkovi, materijal, prijevoz, radionice)</t>
  </si>
  <si>
    <t xml:space="preserve"> - zdrvatsvene akcije (nordijsko hodanje, mjerenja tlaka i šećera)</t>
  </si>
  <si>
    <t xml:space="preserve"> - aktivnosti Službe spašavanja na vodi</t>
  </si>
  <si>
    <t xml:space="preserve"> - režijski troškovi (najmovi, komunikacijske usluge, komunalne usluge)</t>
  </si>
  <si>
    <t xml:space="preserve"> - intelektualne usluge (knjigovodstveni servis, odvjetničke usluge, kotizacije za seminare)</t>
  </si>
  <si>
    <t xml:space="preserve"> - troškovi službenog automobila (osiguranje, tehnički, održavanje)</t>
  </si>
  <si>
    <t xml:space="preserve"> - putni troškovi (dnevnice, gorivo, cestarine, parking)</t>
  </si>
  <si>
    <t xml:space="preserve"> - uredski i kompjuterski materijal, materijal HCK</t>
  </si>
  <si>
    <t xml:space="preserve"> - ostali troškovi (reprezentacija, HP, održavanje, oprema)</t>
  </si>
  <si>
    <t>Financisjki rashodi (bankarske usluge)</t>
  </si>
  <si>
    <t xml:space="preserve"> - bonovi za socijalu</t>
  </si>
  <si>
    <t xml:space="preserve"> - sredstva solidarnosti </t>
  </si>
  <si>
    <t xml:space="preserve"> - HCK (10% sredstava solidarnosti)</t>
  </si>
  <si>
    <t xml:space="preserve"> - kamp mladeži</t>
  </si>
  <si>
    <t>Ostali troškovi (voda, ZNR, oglasi, cvijeće, nepredviđeni troškovi)</t>
  </si>
  <si>
    <t>IZVRŠENJE 1-10/17</t>
  </si>
  <si>
    <t>PROCJENA 11-12/17</t>
  </si>
  <si>
    <t>PROCJENA 2017.</t>
  </si>
  <si>
    <t>PLAN 2018.</t>
  </si>
  <si>
    <t xml:space="preserve"> - nabavka opreme za katastrofe (iz Solidarnosti)</t>
  </si>
  <si>
    <t xml:space="preserve"> - paketi (Vlašiček)</t>
  </si>
  <si>
    <t>Prihodi po posebnim propisima</t>
  </si>
  <si>
    <t>1. FINANCIJSKI PLAN ZA 2019.</t>
  </si>
  <si>
    <t>IZVRŠENO 30.09.18</t>
  </si>
  <si>
    <t>PROCJENA 31.12.18</t>
  </si>
  <si>
    <t>UK. IZVRŠENJE 18.</t>
  </si>
  <si>
    <t>UKUPNO PLAN 19.</t>
  </si>
  <si>
    <t>Prihodi od povezanih NO</t>
  </si>
  <si>
    <t>Rashodi vezani uz financ. povezanih NO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</si>
</sst>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1" fontId="6" fillId="0" borderId="0" xfId="0" applyNumberFormat="1" applyFont="1"/>
    <xf numFmtId="1" fontId="0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2" fontId="0" fillId="0" borderId="0" xfId="0" applyNumberFormat="1" applyBorder="1"/>
    <xf numFmtId="0" fontId="0" fillId="0" borderId="10" xfId="0" applyBorder="1"/>
    <xf numFmtId="0" fontId="0" fillId="0" borderId="14" xfId="0" applyBorder="1"/>
    <xf numFmtId="2" fontId="0" fillId="0" borderId="10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17" xfId="0" applyNumberFormat="1" applyBorder="1"/>
    <xf numFmtId="0" fontId="0" fillId="0" borderId="3" xfId="0" applyBorder="1" applyAlignment="1">
      <alignment horizontal="center"/>
    </xf>
    <xf numFmtId="0" fontId="1" fillId="0" borderId="14" xfId="0" applyFont="1" applyBorder="1"/>
    <xf numFmtId="0" fontId="0" fillId="0" borderId="20" xfId="0" applyBorder="1" applyAlignment="1">
      <alignment horizontal="center"/>
    </xf>
    <xf numFmtId="0" fontId="0" fillId="0" borderId="21" xfId="0" applyBorder="1"/>
    <xf numFmtId="2" fontId="0" fillId="0" borderId="22" xfId="0" applyNumberFormat="1" applyBorder="1"/>
    <xf numFmtId="2" fontId="0" fillId="0" borderId="21" xfId="0" applyNumberFormat="1" applyBorder="1"/>
    <xf numFmtId="2" fontId="0" fillId="0" borderId="23" xfId="0" applyNumberFormat="1" applyBorder="1"/>
    <xf numFmtId="0" fontId="0" fillId="0" borderId="7" xfId="0" applyBorder="1" applyAlignment="1">
      <alignment horizontal="center"/>
    </xf>
    <xf numFmtId="0" fontId="1" fillId="0" borderId="24" xfId="0" applyFont="1" applyBorder="1"/>
    <xf numFmtId="2" fontId="1" fillId="0" borderId="8" xfId="0" applyNumberFormat="1" applyFont="1" applyBorder="1"/>
    <xf numFmtId="2" fontId="1" fillId="0" borderId="24" xfId="0" applyNumberFormat="1" applyFont="1" applyBorder="1"/>
    <xf numFmtId="2" fontId="1" fillId="0" borderId="25" xfId="0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4" borderId="3" xfId="0" applyFill="1" applyBorder="1" applyAlignment="1">
      <alignment horizontal="center"/>
    </xf>
    <xf numFmtId="0" fontId="0" fillId="4" borderId="10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/>
    <xf numFmtId="0" fontId="0" fillId="4" borderId="14" xfId="0" applyFill="1" applyBorder="1"/>
    <xf numFmtId="0" fontId="0" fillId="4" borderId="7" xfId="0" applyFill="1" applyBorder="1" applyAlignment="1">
      <alignment horizontal="center"/>
    </xf>
    <xf numFmtId="0" fontId="1" fillId="4" borderId="24" xfId="0" applyFon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" fillId="0" borderId="30" xfId="0" applyFont="1" applyBorder="1"/>
    <xf numFmtId="4" fontId="0" fillId="0" borderId="31" xfId="0" applyNumberFormat="1" applyBorder="1"/>
    <xf numFmtId="0" fontId="1" fillId="0" borderId="32" xfId="0" applyFont="1" applyBorder="1"/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/>
    <xf numFmtId="0" fontId="1" fillId="0" borderId="11" xfId="0" applyFont="1" applyBorder="1"/>
    <xf numFmtId="0" fontId="0" fillId="0" borderId="32" xfId="0" applyBorder="1" applyAlignment="1">
      <alignment horizontal="center"/>
    </xf>
    <xf numFmtId="0" fontId="0" fillId="0" borderId="11" xfId="0" applyBorder="1"/>
    <xf numFmtId="4" fontId="0" fillId="0" borderId="33" xfId="0" applyNumberFormat="1" applyBorder="1"/>
    <xf numFmtId="0" fontId="1" fillId="0" borderId="35" xfId="0" applyFont="1" applyBorder="1" applyAlignment="1">
      <alignment horizontal="center"/>
    </xf>
    <xf numFmtId="0" fontId="1" fillId="0" borderId="21" xfId="0" applyFont="1" applyBorder="1"/>
    <xf numFmtId="0" fontId="1" fillId="0" borderId="35" xfId="0" applyFont="1" applyBorder="1"/>
    <xf numFmtId="0" fontId="1" fillId="0" borderId="36" xfId="0" applyFont="1" applyBorder="1"/>
    <xf numFmtId="4" fontId="2" fillId="0" borderId="31" xfId="0" applyNumberFormat="1" applyFont="1" applyBorder="1"/>
    <xf numFmtId="4" fontId="2" fillId="0" borderId="36" xfId="0" applyNumberFormat="1" applyFont="1" applyBorder="1"/>
    <xf numFmtId="4" fontId="2" fillId="0" borderId="33" xfId="0" applyNumberFormat="1" applyFont="1" applyBorder="1"/>
    <xf numFmtId="0" fontId="1" fillId="0" borderId="28" xfId="0" applyFont="1" applyBorder="1" applyAlignment="1">
      <alignment horizontal="center"/>
    </xf>
    <xf numFmtId="4" fontId="2" fillId="0" borderId="29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1" fillId="0" borderId="0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14" xfId="0" applyFont="1" applyFill="1" applyBorder="1"/>
    <xf numFmtId="2" fontId="1" fillId="5" borderId="0" xfId="0" applyNumberFormat="1" applyFont="1" applyFill="1" applyBorder="1"/>
    <xf numFmtId="2" fontId="1" fillId="5" borderId="14" xfId="0" applyNumberFormat="1" applyFont="1" applyFill="1" applyBorder="1"/>
    <xf numFmtId="2" fontId="1" fillId="5" borderId="17" xfId="0" applyNumberFormat="1" applyFont="1" applyFill="1" applyBorder="1"/>
    <xf numFmtId="0" fontId="0" fillId="5" borderId="26" xfId="0" applyFill="1" applyBorder="1" applyAlignment="1">
      <alignment horizontal="center"/>
    </xf>
    <xf numFmtId="0" fontId="1" fillId="5" borderId="15" xfId="0" applyFont="1" applyFill="1" applyBorder="1"/>
    <xf numFmtId="2" fontId="1" fillId="5" borderId="27" xfId="0" applyNumberFormat="1" applyFont="1" applyFill="1" applyBorder="1"/>
    <xf numFmtId="2" fontId="1" fillId="5" borderId="15" xfId="0" applyNumberFormat="1" applyFont="1" applyFill="1" applyBorder="1"/>
    <xf numFmtId="2" fontId="1" fillId="5" borderId="18" xfId="0" applyNumberFormat="1" applyFont="1" applyFill="1" applyBorder="1"/>
    <xf numFmtId="0" fontId="0" fillId="5" borderId="4" xfId="0" applyFill="1" applyBorder="1" applyAlignment="1">
      <alignment horizontal="center"/>
    </xf>
    <xf numFmtId="0" fontId="1" fillId="5" borderId="16" xfId="0" applyFont="1" applyFill="1" applyBorder="1"/>
    <xf numFmtId="2" fontId="1" fillId="5" borderId="5" xfId="0" applyNumberFormat="1" applyFont="1" applyFill="1" applyBorder="1"/>
    <xf numFmtId="2" fontId="1" fillId="5" borderId="16" xfId="0" applyNumberFormat="1" applyFont="1" applyFill="1" applyBorder="1"/>
    <xf numFmtId="2" fontId="1" fillId="5" borderId="19" xfId="0" applyNumberFormat="1" applyFont="1" applyFill="1" applyBorder="1"/>
    <xf numFmtId="2" fontId="0" fillId="0" borderId="11" xfId="0" applyNumberFormat="1" applyBorder="1"/>
    <xf numFmtId="2" fontId="0" fillId="0" borderId="34" xfId="0" applyNumberFormat="1" applyBorder="1"/>
    <xf numFmtId="2" fontId="0" fillId="0" borderId="37" xfId="0" applyNumberFormat="1" applyBorder="1"/>
    <xf numFmtId="0" fontId="0" fillId="0" borderId="0" xfId="0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workbookViewId="0">
      <selection activeCell="E4" sqref="E4"/>
    </sheetView>
  </sheetViews>
  <sheetFormatPr defaultRowHeight="15"/>
  <cols>
    <col min="1" max="1" width="27.28515625" customWidth="1"/>
    <col min="2" max="2" width="20.5703125" customWidth="1"/>
    <col min="3" max="3" width="20.7109375" customWidth="1"/>
    <col min="4" max="4" width="20.42578125" customWidth="1"/>
    <col min="5" max="5" width="20.7109375" customWidth="1"/>
  </cols>
  <sheetData>
    <row r="1" spans="1:6" ht="18.75">
      <c r="A1" s="10" t="s">
        <v>0</v>
      </c>
      <c r="B1" s="3"/>
      <c r="C1" s="3"/>
      <c r="D1" s="3"/>
      <c r="E1" s="3"/>
    </row>
    <row r="2" spans="1:6" ht="15.75">
      <c r="A2" s="3"/>
      <c r="B2" s="3"/>
      <c r="C2" s="3"/>
      <c r="D2" s="3"/>
      <c r="E2" s="3"/>
    </row>
    <row r="3" spans="1:6" ht="22.5" customHeight="1">
      <c r="A3" s="9" t="s">
        <v>78</v>
      </c>
      <c r="B3" s="9" t="s">
        <v>211</v>
      </c>
      <c r="C3" s="9" t="s">
        <v>212</v>
      </c>
      <c r="D3" s="9" t="s">
        <v>213</v>
      </c>
      <c r="E3" s="9" t="s">
        <v>214</v>
      </c>
      <c r="F3" s="13" t="s">
        <v>92</v>
      </c>
    </row>
    <row r="4" spans="1:6" ht="12" customHeight="1"/>
    <row r="5" spans="1:6">
      <c r="A5" s="2" t="s">
        <v>2</v>
      </c>
      <c r="B5" s="1"/>
      <c r="C5" s="1"/>
      <c r="D5" s="1"/>
      <c r="E5" s="1"/>
    </row>
    <row r="6" spans="1:6">
      <c r="A6" t="s">
        <v>3</v>
      </c>
      <c r="B6" s="1">
        <v>3700</v>
      </c>
      <c r="C6" s="1">
        <v>2000</v>
      </c>
      <c r="D6" s="1">
        <f t="shared" ref="D6:D14" si="0">B6+C6</f>
        <v>5700</v>
      </c>
      <c r="E6" s="1">
        <v>5000</v>
      </c>
      <c r="F6" s="12">
        <v>42</v>
      </c>
    </row>
    <row r="7" spans="1:6">
      <c r="A7" t="s">
        <v>4</v>
      </c>
      <c r="B7" s="1">
        <v>1000</v>
      </c>
      <c r="C7" s="1">
        <v>400</v>
      </c>
      <c r="D7" s="1">
        <f t="shared" si="0"/>
        <v>1400</v>
      </c>
      <c r="E7" s="1">
        <v>1000</v>
      </c>
      <c r="F7" s="12">
        <v>42</v>
      </c>
    </row>
    <row r="8" spans="1:6">
      <c r="A8" t="s">
        <v>5</v>
      </c>
      <c r="B8" s="1">
        <v>14526.36</v>
      </c>
      <c r="C8" s="1">
        <v>1600</v>
      </c>
      <c r="D8" s="1">
        <f t="shared" si="0"/>
        <v>16126.36</v>
      </c>
      <c r="E8" s="1">
        <v>16000</v>
      </c>
      <c r="F8" s="12">
        <v>42</v>
      </c>
    </row>
    <row r="9" spans="1:6">
      <c r="A9" t="s">
        <v>6</v>
      </c>
      <c r="B9" s="1"/>
      <c r="C9" s="1"/>
      <c r="D9" s="1">
        <f t="shared" si="0"/>
        <v>0</v>
      </c>
      <c r="E9" s="1"/>
      <c r="F9" s="12"/>
    </row>
    <row r="10" spans="1:6">
      <c r="A10" t="s">
        <v>7</v>
      </c>
      <c r="B10" s="1">
        <v>2500</v>
      </c>
      <c r="C10" s="1"/>
      <c r="D10" s="1">
        <f t="shared" si="0"/>
        <v>2500</v>
      </c>
      <c r="E10" s="1"/>
      <c r="F10" s="12">
        <v>42</v>
      </c>
    </row>
    <row r="11" spans="1:6">
      <c r="A11" t="s">
        <v>8</v>
      </c>
      <c r="B11" s="1">
        <v>350</v>
      </c>
      <c r="C11" s="1"/>
      <c r="D11" s="1">
        <f t="shared" si="0"/>
        <v>350</v>
      </c>
      <c r="E11" s="1"/>
      <c r="F11" s="12">
        <v>42</v>
      </c>
    </row>
    <row r="12" spans="1:6">
      <c r="A12" t="s">
        <v>9</v>
      </c>
      <c r="B12" s="1">
        <v>476</v>
      </c>
      <c r="C12" s="1"/>
      <c r="D12" s="1">
        <f t="shared" si="0"/>
        <v>476</v>
      </c>
      <c r="E12" s="1"/>
      <c r="F12" s="12">
        <v>42</v>
      </c>
    </row>
    <row r="13" spans="1:6">
      <c r="A13" t="s">
        <v>10</v>
      </c>
      <c r="B13" s="1">
        <v>274</v>
      </c>
      <c r="C13" s="1"/>
      <c r="D13" s="1">
        <f t="shared" si="0"/>
        <v>274</v>
      </c>
      <c r="E13" s="1"/>
      <c r="F13" s="12">
        <v>42</v>
      </c>
    </row>
    <row r="14" spans="1:6" ht="30.75" customHeight="1">
      <c r="A14" s="3" t="s">
        <v>11</v>
      </c>
      <c r="B14" s="4">
        <f>SUM(B5:B13)</f>
        <v>22826.36</v>
      </c>
      <c r="C14" s="4">
        <f>SUM(C5:C13)</f>
        <v>4000</v>
      </c>
      <c r="D14" s="4">
        <f t="shared" si="0"/>
        <v>26826.36</v>
      </c>
      <c r="E14" s="4">
        <f>SUM(E5:E13)</f>
        <v>22000</v>
      </c>
      <c r="F14" s="12"/>
    </row>
    <row r="15" spans="1:6">
      <c r="F15" s="12"/>
    </row>
    <row r="16" spans="1:6">
      <c r="A16" s="2" t="s">
        <v>12</v>
      </c>
      <c r="F16" s="12"/>
    </row>
    <row r="17" spans="1:6">
      <c r="A17" t="s">
        <v>13</v>
      </c>
      <c r="B17" s="1">
        <v>5442</v>
      </c>
      <c r="C17" s="1">
        <v>6000</v>
      </c>
      <c r="D17" s="1">
        <f>B17+C17</f>
        <v>11442</v>
      </c>
      <c r="E17" s="1">
        <v>12500</v>
      </c>
      <c r="F17" s="12">
        <v>42</v>
      </c>
    </row>
    <row r="18" spans="1:6">
      <c r="A18" t="s">
        <v>14</v>
      </c>
      <c r="B18" s="1">
        <v>10972.6</v>
      </c>
      <c r="C18" s="1">
        <v>400</v>
      </c>
      <c r="D18" s="1">
        <f t="shared" ref="D18:D23" si="1">B18+C18</f>
        <v>11372.6</v>
      </c>
      <c r="E18" s="1">
        <v>5500</v>
      </c>
      <c r="F18" s="12">
        <v>42</v>
      </c>
    </row>
    <row r="19" spans="1:6">
      <c r="A19" t="s">
        <v>15</v>
      </c>
      <c r="B19" s="1"/>
      <c r="C19" s="1"/>
      <c r="D19" s="1">
        <f t="shared" si="1"/>
        <v>0</v>
      </c>
      <c r="E19" s="1"/>
      <c r="F19" s="12"/>
    </row>
    <row r="20" spans="1:6">
      <c r="A20" t="s">
        <v>16</v>
      </c>
      <c r="B20" s="1">
        <v>535</v>
      </c>
      <c r="C20" s="1"/>
      <c r="D20" s="1">
        <f t="shared" si="1"/>
        <v>535</v>
      </c>
      <c r="E20" s="1"/>
      <c r="F20" s="12">
        <v>42</v>
      </c>
    </row>
    <row r="21" spans="1:6">
      <c r="A21" t="s">
        <v>17</v>
      </c>
      <c r="B21" s="1">
        <v>111</v>
      </c>
      <c r="C21" s="1"/>
      <c r="D21" s="1">
        <f t="shared" si="1"/>
        <v>111</v>
      </c>
      <c r="E21" s="1"/>
      <c r="F21" s="12">
        <v>42</v>
      </c>
    </row>
    <row r="22" spans="1:6">
      <c r="A22" t="s">
        <v>18</v>
      </c>
      <c r="B22" s="1">
        <v>304.39</v>
      </c>
      <c r="C22" s="1"/>
      <c r="D22" s="1">
        <f t="shared" si="1"/>
        <v>304.39</v>
      </c>
      <c r="E22" s="1"/>
      <c r="F22" s="12">
        <v>42</v>
      </c>
    </row>
    <row r="23" spans="1:6" ht="30" customHeight="1">
      <c r="A23" s="3" t="s">
        <v>11</v>
      </c>
      <c r="B23" s="4">
        <f>SUM(B17:B22)</f>
        <v>17364.989999999998</v>
      </c>
      <c r="C23" s="4">
        <f>SUM(C17:C22)</f>
        <v>6400</v>
      </c>
      <c r="D23" s="4">
        <f t="shared" si="1"/>
        <v>23764.989999999998</v>
      </c>
      <c r="E23" s="4">
        <f>SUM(E17:E22)</f>
        <v>18000</v>
      </c>
      <c r="F23" s="12"/>
    </row>
    <row r="24" spans="1:6">
      <c r="F24" s="12"/>
    </row>
    <row r="25" spans="1:6">
      <c r="A25" s="2" t="s">
        <v>19</v>
      </c>
      <c r="F25" s="12"/>
    </row>
    <row r="26" spans="1:6" ht="15.75">
      <c r="A26" t="s">
        <v>20</v>
      </c>
      <c r="B26" s="4">
        <v>1131</v>
      </c>
      <c r="C26" s="4"/>
      <c r="D26" s="4">
        <v>1131</v>
      </c>
      <c r="E26" s="3"/>
      <c r="F26" s="12">
        <v>42</v>
      </c>
    </row>
    <row r="27" spans="1:6">
      <c r="F27" s="12"/>
    </row>
    <row r="28" spans="1:6">
      <c r="A28" s="2" t="s">
        <v>21</v>
      </c>
      <c r="F28" s="12"/>
    </row>
    <row r="29" spans="1:6" ht="15.75">
      <c r="A29" t="s">
        <v>22</v>
      </c>
      <c r="B29" s="3">
        <v>1361.91</v>
      </c>
      <c r="C29" s="3"/>
      <c r="D29" s="3">
        <v>1361.91</v>
      </c>
      <c r="E29" s="4">
        <v>1500</v>
      </c>
      <c r="F29" s="12">
        <v>42</v>
      </c>
    </row>
    <row r="30" spans="1:6">
      <c r="F30" s="12"/>
    </row>
    <row r="31" spans="1:6">
      <c r="A31" s="2" t="s">
        <v>23</v>
      </c>
      <c r="F31" s="12"/>
    </row>
    <row r="32" spans="1:6">
      <c r="A32" t="s">
        <v>24</v>
      </c>
      <c r="B32" s="1">
        <v>1238.8699999999999</v>
      </c>
      <c r="C32" s="1">
        <v>350</v>
      </c>
      <c r="D32" s="1">
        <f>B32+C32</f>
        <v>1588.87</v>
      </c>
      <c r="E32" s="1">
        <v>2000</v>
      </c>
      <c r="F32" s="12">
        <v>45</v>
      </c>
    </row>
    <row r="33" spans="1:6">
      <c r="A33" t="s">
        <v>25</v>
      </c>
      <c r="B33" s="1"/>
      <c r="C33" s="1">
        <v>9000</v>
      </c>
      <c r="D33" s="1">
        <f t="shared" ref="D33:D37" si="2">B33+C33</f>
        <v>9000</v>
      </c>
      <c r="E33" s="1">
        <v>9000</v>
      </c>
      <c r="F33" s="12">
        <v>45</v>
      </c>
    </row>
    <row r="34" spans="1:6">
      <c r="A34" t="s">
        <v>26</v>
      </c>
      <c r="B34" s="1"/>
      <c r="C34" s="1">
        <v>3000</v>
      </c>
      <c r="D34" s="1">
        <f t="shared" si="2"/>
        <v>3000</v>
      </c>
      <c r="E34" s="1">
        <v>2500</v>
      </c>
      <c r="F34" s="12">
        <v>45</v>
      </c>
    </row>
    <row r="35" spans="1:6">
      <c r="A35" t="s">
        <v>27</v>
      </c>
      <c r="B35" s="1"/>
      <c r="C35" s="1">
        <v>2500</v>
      </c>
      <c r="D35" s="1">
        <f t="shared" si="2"/>
        <v>2500</v>
      </c>
      <c r="E35" s="1">
        <v>2500</v>
      </c>
      <c r="F35" s="12">
        <v>45</v>
      </c>
    </row>
    <row r="36" spans="1:6">
      <c r="A36" t="s">
        <v>28</v>
      </c>
      <c r="B36" s="1">
        <v>2800</v>
      </c>
      <c r="C36" s="1">
        <v>0</v>
      </c>
      <c r="D36" s="1">
        <f t="shared" si="2"/>
        <v>2800</v>
      </c>
      <c r="E36" s="1">
        <v>2800</v>
      </c>
      <c r="F36" s="12">
        <v>45</v>
      </c>
    </row>
    <row r="37" spans="1:6" ht="30" customHeight="1">
      <c r="A37" s="3" t="s">
        <v>11</v>
      </c>
      <c r="B37" s="4">
        <f>SUM(B32:B36)</f>
        <v>4038.87</v>
      </c>
      <c r="C37" s="4">
        <f>SUM(C32:C36)</f>
        <v>14850</v>
      </c>
      <c r="D37" s="4">
        <f t="shared" si="2"/>
        <v>18888.87</v>
      </c>
      <c r="E37" s="4">
        <f>SUM(E32:E36)</f>
        <v>18800</v>
      </c>
      <c r="F37" s="12"/>
    </row>
    <row r="38" spans="1:6">
      <c r="F38" s="12"/>
    </row>
    <row r="39" spans="1:6">
      <c r="A39" s="2" t="s">
        <v>29</v>
      </c>
      <c r="F39" s="12"/>
    </row>
    <row r="40" spans="1:6">
      <c r="A40" t="s">
        <v>30</v>
      </c>
      <c r="B40" s="1">
        <v>249.12</v>
      </c>
      <c r="C40" s="1"/>
      <c r="D40" s="1">
        <v>249.12</v>
      </c>
      <c r="E40" s="1">
        <v>300</v>
      </c>
      <c r="F40" s="12">
        <v>42</v>
      </c>
    </row>
    <row r="41" spans="1:6">
      <c r="A41" t="s">
        <v>31</v>
      </c>
      <c r="B41" s="1">
        <v>750</v>
      </c>
      <c r="C41" s="1"/>
      <c r="D41" s="1">
        <v>862</v>
      </c>
      <c r="E41" s="1"/>
      <c r="F41" s="12">
        <v>42</v>
      </c>
    </row>
    <row r="42" spans="1:6" ht="29.25" customHeight="1">
      <c r="A42" s="3" t="s">
        <v>11</v>
      </c>
      <c r="B42" s="4">
        <f>SUM(B40:B41)</f>
        <v>999.12</v>
      </c>
      <c r="C42" s="4"/>
      <c r="D42" s="4">
        <f>SUM(D40:D41)</f>
        <v>1111.1199999999999</v>
      </c>
      <c r="E42" s="4">
        <f>SUM(E40:E41)</f>
        <v>300</v>
      </c>
      <c r="F42" s="12"/>
    </row>
    <row r="43" spans="1:6">
      <c r="F43" s="12"/>
    </row>
    <row r="44" spans="1:6">
      <c r="A44" s="2" t="s">
        <v>32</v>
      </c>
      <c r="F44" s="12"/>
    </row>
    <row r="45" spans="1:6" ht="15.75">
      <c r="A45" t="s">
        <v>30</v>
      </c>
      <c r="B45" s="4">
        <v>845</v>
      </c>
      <c r="C45" s="4">
        <v>2300</v>
      </c>
      <c r="D45" s="4">
        <v>3154</v>
      </c>
      <c r="E45" s="4">
        <v>3000</v>
      </c>
      <c r="F45" s="12">
        <v>42</v>
      </c>
    </row>
    <row r="46" spans="1:6">
      <c r="F46" s="12"/>
    </row>
    <row r="47" spans="1:6">
      <c r="A47" s="2" t="s">
        <v>33</v>
      </c>
      <c r="F47" s="12"/>
    </row>
    <row r="48" spans="1:6">
      <c r="A48" t="s">
        <v>34</v>
      </c>
      <c r="B48" s="1">
        <v>450</v>
      </c>
      <c r="C48" s="1"/>
      <c r="D48" s="1">
        <v>450</v>
      </c>
      <c r="E48" s="1">
        <v>1000</v>
      </c>
      <c r="F48" s="12">
        <v>42</v>
      </c>
    </row>
    <row r="49" spans="1:6">
      <c r="A49" t="s">
        <v>35</v>
      </c>
      <c r="B49" s="1">
        <v>1011.21</v>
      </c>
      <c r="C49" s="1"/>
      <c r="D49" s="1">
        <v>1011.21</v>
      </c>
      <c r="E49" s="1">
        <v>2000</v>
      </c>
      <c r="F49" s="12">
        <v>42</v>
      </c>
    </row>
    <row r="50" spans="1:6">
      <c r="A50" t="s">
        <v>13</v>
      </c>
      <c r="B50" s="1">
        <v>3185</v>
      </c>
      <c r="C50" s="1"/>
      <c r="D50" s="1">
        <v>3185</v>
      </c>
      <c r="E50" s="1">
        <v>6500</v>
      </c>
      <c r="F50" s="12">
        <v>42</v>
      </c>
    </row>
    <row r="51" spans="1:6" ht="30.75" customHeight="1">
      <c r="A51" s="3" t="s">
        <v>11</v>
      </c>
      <c r="B51" s="4">
        <f>SUM(B48:B50)</f>
        <v>4646.21</v>
      </c>
      <c r="C51" s="4"/>
      <c r="D51" s="4">
        <f>SUM(D48:D50)</f>
        <v>4646.21</v>
      </c>
      <c r="E51" s="4">
        <f>SUM(E48:E50)</f>
        <v>9500</v>
      </c>
      <c r="F51" s="12"/>
    </row>
    <row r="52" spans="1:6">
      <c r="F52" s="12"/>
    </row>
    <row r="53" spans="1:6">
      <c r="A53" s="2" t="s">
        <v>36</v>
      </c>
      <c r="F53" s="12"/>
    </row>
    <row r="54" spans="1:6">
      <c r="A54" t="s">
        <v>30</v>
      </c>
      <c r="B54" s="1">
        <v>2813</v>
      </c>
      <c r="C54" s="1"/>
      <c r="D54" s="1">
        <v>2813.36</v>
      </c>
      <c r="E54" s="1">
        <v>3000</v>
      </c>
      <c r="F54" s="12">
        <v>42</v>
      </c>
    </row>
    <row r="55" spans="1:6">
      <c r="A55" t="s">
        <v>37</v>
      </c>
      <c r="B55" s="1">
        <v>5358</v>
      </c>
      <c r="C55" s="1"/>
      <c r="D55" s="1">
        <v>5358</v>
      </c>
      <c r="E55" s="1">
        <v>7000</v>
      </c>
      <c r="F55" s="12">
        <v>42</v>
      </c>
    </row>
    <row r="56" spans="1:6">
      <c r="A56" t="s">
        <v>34</v>
      </c>
      <c r="B56" s="1">
        <v>1355.88</v>
      </c>
      <c r="C56" s="1"/>
      <c r="D56" s="1">
        <v>1355.88</v>
      </c>
      <c r="E56" s="1">
        <v>2000</v>
      </c>
      <c r="F56" s="12">
        <v>42</v>
      </c>
    </row>
    <row r="57" spans="1:6">
      <c r="A57" t="s">
        <v>38</v>
      </c>
      <c r="B57" s="1">
        <v>357</v>
      </c>
      <c r="C57" s="1"/>
      <c r="D57" s="1">
        <v>357</v>
      </c>
      <c r="E57" s="1"/>
      <c r="F57" s="12">
        <v>42</v>
      </c>
    </row>
    <row r="58" spans="1:6" ht="29.25" customHeight="1">
      <c r="A58" s="3" t="s">
        <v>11</v>
      </c>
      <c r="B58" s="3">
        <f>SUM(B54:B57)</f>
        <v>9883.880000000001</v>
      </c>
      <c r="C58" s="3"/>
      <c r="D58" s="3">
        <f>SUM(D54:D57)</f>
        <v>9884.2400000000016</v>
      </c>
      <c r="E58" s="4">
        <f>SUM(E54:E57)</f>
        <v>12000</v>
      </c>
      <c r="F58" s="12"/>
    </row>
    <row r="59" spans="1:6" ht="15" customHeight="1">
      <c r="F59" s="12"/>
    </row>
    <row r="60" spans="1:6">
      <c r="A60" s="2" t="s">
        <v>39</v>
      </c>
      <c r="F60" s="12"/>
    </row>
    <row r="61" spans="1:6">
      <c r="A61" t="s">
        <v>40</v>
      </c>
      <c r="B61" s="1">
        <v>5526.44</v>
      </c>
      <c r="C61" s="1">
        <v>1100</v>
      </c>
      <c r="D61" s="1">
        <f xml:space="preserve"> B61+C61</f>
        <v>6626.44</v>
      </c>
      <c r="E61" s="1">
        <v>7000</v>
      </c>
      <c r="F61" s="12">
        <v>42</v>
      </c>
    </row>
    <row r="62" spans="1:6">
      <c r="A62" t="s">
        <v>41</v>
      </c>
      <c r="B62" s="1">
        <v>2000</v>
      </c>
      <c r="C62" s="1">
        <v>400</v>
      </c>
      <c r="D62" s="1">
        <f t="shared" ref="D62:D68" si="3" xml:space="preserve"> B62+C62</f>
        <v>2400</v>
      </c>
      <c r="E62" s="1">
        <v>2400</v>
      </c>
      <c r="F62" s="12">
        <v>42</v>
      </c>
    </row>
    <row r="63" spans="1:6">
      <c r="A63" t="s">
        <v>42</v>
      </c>
      <c r="B63" s="1">
        <v>8340.01</v>
      </c>
      <c r="C63" s="1">
        <v>1570</v>
      </c>
      <c r="D63" s="1">
        <f t="shared" si="3"/>
        <v>9910.01</v>
      </c>
      <c r="E63" s="1">
        <v>10000</v>
      </c>
      <c r="F63" s="12">
        <v>42</v>
      </c>
    </row>
    <row r="64" spans="1:6">
      <c r="A64" t="s">
        <v>43</v>
      </c>
      <c r="B64" s="1">
        <v>720</v>
      </c>
      <c r="C64" s="1">
        <v>144</v>
      </c>
      <c r="D64" s="1">
        <f t="shared" si="3"/>
        <v>864</v>
      </c>
      <c r="E64" s="1">
        <v>900</v>
      </c>
      <c r="F64" s="12">
        <v>42</v>
      </c>
    </row>
    <row r="65" spans="1:6">
      <c r="A65" t="s">
        <v>44</v>
      </c>
      <c r="B65" s="1">
        <v>115</v>
      </c>
      <c r="C65" s="1">
        <v>23</v>
      </c>
      <c r="D65" s="1">
        <f t="shared" si="3"/>
        <v>138</v>
      </c>
      <c r="E65" s="1">
        <v>150</v>
      </c>
      <c r="F65" s="12">
        <v>42</v>
      </c>
    </row>
    <row r="66" spans="1:6">
      <c r="A66" t="s">
        <v>45</v>
      </c>
      <c r="B66" s="1">
        <v>14550</v>
      </c>
      <c r="C66" s="1">
        <v>2850</v>
      </c>
      <c r="D66" s="1">
        <f t="shared" si="3"/>
        <v>17400</v>
      </c>
      <c r="E66" s="1">
        <v>18000</v>
      </c>
      <c r="F66" s="12">
        <v>42</v>
      </c>
    </row>
    <row r="67" spans="1:6">
      <c r="A67" t="s">
        <v>46</v>
      </c>
      <c r="B67" s="1">
        <v>910</v>
      </c>
      <c r="C67" s="1">
        <v>90</v>
      </c>
      <c r="D67" s="1">
        <f t="shared" si="3"/>
        <v>1000</v>
      </c>
      <c r="E67" s="1">
        <v>1000</v>
      </c>
      <c r="F67" s="12">
        <v>46</v>
      </c>
    </row>
    <row r="68" spans="1:6" ht="29.25" customHeight="1">
      <c r="A68" s="3" t="s">
        <v>11</v>
      </c>
      <c r="B68" s="4">
        <f>SUM(B61:B67)</f>
        <v>32161.45</v>
      </c>
      <c r="C68" s="4">
        <f>SUM(C61:C67)</f>
        <v>6177</v>
      </c>
      <c r="D68" s="4">
        <f t="shared" si="3"/>
        <v>38338.449999999997</v>
      </c>
      <c r="E68" s="4">
        <f>SUM(E61:E67)</f>
        <v>39450</v>
      </c>
      <c r="F68" s="12"/>
    </row>
    <row r="69" spans="1:6">
      <c r="F69" s="12"/>
    </row>
    <row r="70" spans="1:6">
      <c r="A70" s="2" t="s">
        <v>47</v>
      </c>
      <c r="F70" s="12"/>
    </row>
    <row r="71" spans="1:6">
      <c r="A71" t="s">
        <v>48</v>
      </c>
      <c r="B71" s="1">
        <v>1125</v>
      </c>
      <c r="C71" s="1">
        <v>375</v>
      </c>
      <c r="D71" s="1">
        <f>B71+C71</f>
        <v>1500</v>
      </c>
      <c r="E71" s="1">
        <v>1500</v>
      </c>
      <c r="F71" s="12">
        <v>46</v>
      </c>
    </row>
    <row r="72" spans="1:6">
      <c r="A72" t="s">
        <v>49</v>
      </c>
      <c r="B72" s="1">
        <v>500</v>
      </c>
      <c r="C72" s="1"/>
      <c r="D72" s="1">
        <f t="shared" ref="D72:D75" si="4">B72+C72</f>
        <v>500</v>
      </c>
      <c r="E72" s="1">
        <v>500</v>
      </c>
      <c r="F72" s="12">
        <v>42</v>
      </c>
    </row>
    <row r="73" spans="1:6">
      <c r="A73" t="s">
        <v>50</v>
      </c>
      <c r="B73" s="1">
        <v>55</v>
      </c>
      <c r="C73" s="1"/>
      <c r="D73" s="1">
        <f t="shared" si="4"/>
        <v>55</v>
      </c>
      <c r="E73" s="1"/>
      <c r="F73" s="12">
        <v>46</v>
      </c>
    </row>
    <row r="74" spans="1:6">
      <c r="A74" t="s">
        <v>51</v>
      </c>
      <c r="B74" s="1">
        <v>600</v>
      </c>
      <c r="C74" s="1"/>
      <c r="D74" s="1">
        <f t="shared" si="4"/>
        <v>600</v>
      </c>
      <c r="E74" s="1"/>
      <c r="F74" s="12">
        <v>42</v>
      </c>
    </row>
    <row r="75" spans="1:6" ht="30" customHeight="1">
      <c r="A75" s="3" t="s">
        <v>11</v>
      </c>
      <c r="B75" s="4">
        <f>SUM(B71:B74)</f>
        <v>2280</v>
      </c>
      <c r="C75" s="4">
        <f>SUM(C71:C74)</f>
        <v>375</v>
      </c>
      <c r="D75" s="4">
        <f t="shared" si="4"/>
        <v>2655</v>
      </c>
      <c r="E75" s="4">
        <f>SUM(E71:E74)</f>
        <v>2000</v>
      </c>
      <c r="F75" s="12"/>
    </row>
    <row r="76" spans="1:6">
      <c r="F76" s="12"/>
    </row>
    <row r="77" spans="1:6">
      <c r="A77" s="2" t="s">
        <v>52</v>
      </c>
      <c r="F77" s="12"/>
    </row>
    <row r="78" spans="1:6">
      <c r="A78" t="s">
        <v>53</v>
      </c>
      <c r="B78" s="1">
        <v>1983.04</v>
      </c>
      <c r="C78" s="1"/>
      <c r="D78" s="1">
        <f>B78+C78</f>
        <v>1983.04</v>
      </c>
      <c r="E78" s="1">
        <v>2000</v>
      </c>
      <c r="F78" s="12">
        <v>42</v>
      </c>
    </row>
    <row r="79" spans="1:6">
      <c r="A79" t="s">
        <v>54</v>
      </c>
      <c r="B79" s="1">
        <v>1281.3599999999999</v>
      </c>
      <c r="C79" s="1"/>
      <c r="D79" s="1">
        <f t="shared" ref="D79:D82" si="5">B79+C79</f>
        <v>1281.3599999999999</v>
      </c>
      <c r="E79" s="1">
        <v>1500</v>
      </c>
      <c r="F79" s="12">
        <v>42</v>
      </c>
    </row>
    <row r="80" spans="1:6">
      <c r="A80" t="s">
        <v>55</v>
      </c>
      <c r="B80" s="1">
        <v>1098</v>
      </c>
      <c r="C80" s="1">
        <v>120</v>
      </c>
      <c r="D80" s="1">
        <f t="shared" si="5"/>
        <v>1218</v>
      </c>
      <c r="E80" s="1">
        <v>4000</v>
      </c>
      <c r="F80" s="12">
        <v>42</v>
      </c>
    </row>
    <row r="81" spans="1:6">
      <c r="A81" t="s">
        <v>56</v>
      </c>
      <c r="B81" s="1">
        <v>1105.5999999999999</v>
      </c>
      <c r="C81" s="1"/>
      <c r="D81" s="1">
        <f t="shared" si="5"/>
        <v>1105.5999999999999</v>
      </c>
      <c r="E81" s="1"/>
      <c r="F81" s="12">
        <v>42</v>
      </c>
    </row>
    <row r="82" spans="1:6">
      <c r="A82" t="s">
        <v>57</v>
      </c>
      <c r="B82" s="1">
        <v>585</v>
      </c>
      <c r="C82" s="1"/>
      <c r="D82" s="1">
        <f t="shared" si="5"/>
        <v>585</v>
      </c>
      <c r="E82" s="1"/>
      <c r="F82" s="12">
        <v>42</v>
      </c>
    </row>
    <row r="83" spans="1:6" ht="30" customHeight="1">
      <c r="A83" s="3" t="s">
        <v>11</v>
      </c>
      <c r="B83" s="4">
        <f>SUM(B78:B82)</f>
        <v>6053</v>
      </c>
      <c r="C83" s="4">
        <f>SUM(C78:C82)</f>
        <v>120</v>
      </c>
      <c r="D83" s="4">
        <f>SUM(D78:D82)</f>
        <v>6173</v>
      </c>
      <c r="E83" s="4">
        <f>SUM(E78:E82)</f>
        <v>7500</v>
      </c>
      <c r="F83" s="12"/>
    </row>
    <row r="84" spans="1:6">
      <c r="F84" s="12"/>
    </row>
    <row r="85" spans="1:6">
      <c r="A85" s="2" t="s">
        <v>58</v>
      </c>
      <c r="F85" s="12"/>
    </row>
    <row r="86" spans="1:6">
      <c r="A86" t="s">
        <v>59</v>
      </c>
      <c r="B86" s="1">
        <v>2175</v>
      </c>
      <c r="C86" s="1"/>
      <c r="D86" s="1">
        <f>B86+C86</f>
        <v>2175</v>
      </c>
      <c r="E86" s="1"/>
      <c r="F86" s="12">
        <v>42</v>
      </c>
    </row>
    <row r="87" spans="1:6">
      <c r="A87" t="s">
        <v>60</v>
      </c>
      <c r="B87" s="1">
        <v>1253.73</v>
      </c>
      <c r="C87" s="1">
        <v>500</v>
      </c>
      <c r="D87" s="1">
        <f t="shared" ref="D87:D90" si="6">B87+C87</f>
        <v>1753.73</v>
      </c>
      <c r="E87" s="1">
        <v>3000</v>
      </c>
      <c r="F87" s="12">
        <v>42</v>
      </c>
    </row>
    <row r="88" spans="1:6">
      <c r="A88" t="s">
        <v>61</v>
      </c>
      <c r="B88" s="1">
        <v>678</v>
      </c>
      <c r="C88" s="1">
        <v>200</v>
      </c>
      <c r="D88" s="1">
        <f t="shared" si="6"/>
        <v>878</v>
      </c>
      <c r="E88" s="1">
        <v>1000</v>
      </c>
      <c r="F88" s="12">
        <v>42</v>
      </c>
    </row>
    <row r="89" spans="1:6">
      <c r="A89" t="s">
        <v>62</v>
      </c>
      <c r="B89" s="1">
        <v>6341</v>
      </c>
      <c r="C89" s="1">
        <v>170</v>
      </c>
      <c r="D89" s="1">
        <f t="shared" si="6"/>
        <v>6511</v>
      </c>
      <c r="E89" s="1">
        <v>2000</v>
      </c>
      <c r="F89" s="12">
        <v>42</v>
      </c>
    </row>
    <row r="90" spans="1:6" ht="29.25" customHeight="1">
      <c r="A90" s="3" t="s">
        <v>11</v>
      </c>
      <c r="B90" s="3">
        <f>SUM(B86:B89)</f>
        <v>10447.73</v>
      </c>
      <c r="C90" s="3">
        <f>SUM(C86:C89)</f>
        <v>870</v>
      </c>
      <c r="D90" s="3">
        <f t="shared" si="6"/>
        <v>11317.73</v>
      </c>
      <c r="E90" s="3">
        <f>SUM(E86:E89)</f>
        <v>6000</v>
      </c>
      <c r="F90" s="12"/>
    </row>
    <row r="91" spans="1:6">
      <c r="F91" s="12"/>
    </row>
    <row r="92" spans="1:6">
      <c r="A92" s="2" t="s">
        <v>63</v>
      </c>
      <c r="F92" s="12"/>
    </row>
    <row r="93" spans="1:6" ht="15.75">
      <c r="A93" t="s">
        <v>64</v>
      </c>
      <c r="B93" s="4">
        <v>1776.77</v>
      </c>
      <c r="C93" s="4"/>
      <c r="D93" s="4">
        <f>B93+C93</f>
        <v>1776.77</v>
      </c>
      <c r="E93" s="4">
        <v>1000</v>
      </c>
      <c r="F93" s="12">
        <v>46</v>
      </c>
    </row>
    <row r="94" spans="1:6" ht="15.75">
      <c r="A94" t="s">
        <v>65</v>
      </c>
      <c r="B94" s="4">
        <v>4578.2</v>
      </c>
      <c r="C94" s="4">
        <v>200</v>
      </c>
      <c r="D94" s="4">
        <f t="shared" ref="D94:D103" si="7">B94+C94</f>
        <v>4778.2</v>
      </c>
      <c r="E94" s="4">
        <v>6000</v>
      </c>
      <c r="F94" s="12">
        <v>42</v>
      </c>
    </row>
    <row r="95" spans="1:6" ht="15.75">
      <c r="A95" t="s">
        <v>66</v>
      </c>
      <c r="B95" s="4">
        <v>794.8</v>
      </c>
      <c r="C95" s="4">
        <v>200</v>
      </c>
      <c r="D95" s="4">
        <f t="shared" si="7"/>
        <v>994.8</v>
      </c>
      <c r="E95" s="4">
        <v>1000</v>
      </c>
      <c r="F95" s="12">
        <v>42</v>
      </c>
    </row>
    <row r="96" spans="1:6" ht="15.75">
      <c r="A96" t="s">
        <v>67</v>
      </c>
      <c r="B96" s="4">
        <v>1153</v>
      </c>
      <c r="C96" s="4"/>
      <c r="D96" s="4">
        <f t="shared" si="7"/>
        <v>1153</v>
      </c>
      <c r="E96" s="4">
        <v>500</v>
      </c>
      <c r="F96" s="12">
        <v>46</v>
      </c>
    </row>
    <row r="97" spans="1:6" ht="15.75">
      <c r="A97" t="s">
        <v>55</v>
      </c>
      <c r="B97" s="4">
        <v>792.4</v>
      </c>
      <c r="C97" s="4">
        <v>150</v>
      </c>
      <c r="D97" s="4">
        <f t="shared" si="7"/>
        <v>942.4</v>
      </c>
      <c r="E97" s="4">
        <v>1000</v>
      </c>
      <c r="F97" s="12">
        <v>42</v>
      </c>
    </row>
    <row r="98" spans="1:6" ht="15.75">
      <c r="A98" t="s">
        <v>68</v>
      </c>
      <c r="B98" s="4">
        <v>1285.52</v>
      </c>
      <c r="C98" s="4">
        <v>1500</v>
      </c>
      <c r="D98" s="4">
        <f t="shared" si="7"/>
        <v>2785.52</v>
      </c>
      <c r="E98" s="4">
        <v>2000</v>
      </c>
      <c r="F98" s="12">
        <v>42</v>
      </c>
    </row>
    <row r="99" spans="1:6" ht="15.75">
      <c r="A99" t="s">
        <v>69</v>
      </c>
      <c r="B99" s="4">
        <v>1095.93</v>
      </c>
      <c r="C99" s="4">
        <v>1000</v>
      </c>
      <c r="D99" s="4">
        <f t="shared" si="7"/>
        <v>2095.9300000000003</v>
      </c>
      <c r="E99" s="4">
        <v>2000</v>
      </c>
      <c r="F99" s="12">
        <v>42</v>
      </c>
    </row>
    <row r="100" spans="1:6" ht="15.75">
      <c r="A100" t="s">
        <v>70</v>
      </c>
      <c r="B100" s="4">
        <v>180</v>
      </c>
      <c r="C100" s="4"/>
      <c r="D100" s="4">
        <f t="shared" si="7"/>
        <v>180</v>
      </c>
      <c r="E100" s="4">
        <v>200</v>
      </c>
      <c r="F100" s="12">
        <v>42</v>
      </c>
    </row>
    <row r="101" spans="1:6" ht="15.75">
      <c r="A101" t="s">
        <v>71</v>
      </c>
      <c r="B101" s="4">
        <v>348</v>
      </c>
      <c r="C101" s="4"/>
      <c r="D101" s="4">
        <f t="shared" si="7"/>
        <v>348</v>
      </c>
      <c r="E101" s="4">
        <v>1000</v>
      </c>
      <c r="F101" s="12">
        <v>42</v>
      </c>
    </row>
    <row r="102" spans="1:6" ht="15.75">
      <c r="A102" t="s">
        <v>72</v>
      </c>
      <c r="B102" s="4">
        <v>1036.42</v>
      </c>
      <c r="C102" s="4">
        <v>200</v>
      </c>
      <c r="D102" s="4">
        <f t="shared" si="7"/>
        <v>1236.42</v>
      </c>
      <c r="E102" s="4">
        <v>1200</v>
      </c>
      <c r="F102" s="12">
        <v>44</v>
      </c>
    </row>
    <row r="103" spans="1:6" ht="15.75">
      <c r="A103" t="s">
        <v>73</v>
      </c>
      <c r="B103" s="4">
        <v>794.98</v>
      </c>
      <c r="C103" s="4"/>
      <c r="D103" s="4">
        <f t="shared" si="7"/>
        <v>794.98</v>
      </c>
      <c r="E103" s="4"/>
      <c r="F103" s="12">
        <v>46</v>
      </c>
    </row>
    <row r="104" spans="1:6">
      <c r="B104" s="1"/>
      <c r="C104" s="1"/>
      <c r="D104" s="1"/>
      <c r="E104" s="1"/>
      <c r="F104" s="12"/>
    </row>
    <row r="105" spans="1:6">
      <c r="A105" s="2" t="s">
        <v>74</v>
      </c>
      <c r="B105" s="1"/>
      <c r="C105" s="1"/>
      <c r="D105" s="1"/>
      <c r="E105" s="1"/>
      <c r="F105" s="12"/>
    </row>
    <row r="106" spans="1:6">
      <c r="A106" t="s">
        <v>75</v>
      </c>
      <c r="B106" s="1">
        <v>142378.51999999999</v>
      </c>
      <c r="C106" s="1">
        <v>28532.84</v>
      </c>
      <c r="D106" s="1">
        <f>B106+C106</f>
        <v>170911.35999999999</v>
      </c>
      <c r="E106" s="1">
        <v>180000</v>
      </c>
      <c r="F106" s="12"/>
    </row>
    <row r="107" spans="1:6">
      <c r="A107" t="s">
        <v>76</v>
      </c>
      <c r="B107" s="1">
        <v>2500</v>
      </c>
      <c r="C107" s="1"/>
      <c r="D107" s="1">
        <f t="shared" ref="D107:D108" si="8">B107+C107</f>
        <v>2500</v>
      </c>
      <c r="E107" s="1"/>
      <c r="F107" s="12"/>
    </row>
    <row r="108" spans="1:6" ht="30.75" customHeight="1">
      <c r="A108" s="3" t="s">
        <v>11</v>
      </c>
      <c r="B108" s="4">
        <f>SUM(B106:B107)</f>
        <v>144878.51999999999</v>
      </c>
      <c r="C108" s="4">
        <f>SUM(C106:C107)</f>
        <v>28532.84</v>
      </c>
      <c r="D108" s="4">
        <f t="shared" si="8"/>
        <v>173411.36</v>
      </c>
      <c r="E108" s="4">
        <f>SUM(E106:E107)</f>
        <v>180000</v>
      </c>
      <c r="F108" s="12"/>
    </row>
    <row r="109" spans="1:6" ht="31.5" customHeight="1">
      <c r="A109" s="7" t="s">
        <v>77</v>
      </c>
      <c r="B109" s="8">
        <f>B14+B23+B26+B29+B37+B42+B45+B51+B58+B68+B75+B83+B90+B93+B94+B95+B96+B97+B98+B99+B100+B101+B102+B103+B108</f>
        <v>272754.06</v>
      </c>
      <c r="C109" s="8">
        <f t="shared" ref="C109:E109" si="9">C14+C23+C26+C29+C37+C42+C45+C51+C58+C68+C75+C83+C90+C93+C94+C95+C96+C97+C98+C99+C100+C101+C102+C103+C108</f>
        <v>66874.84</v>
      </c>
      <c r="D109" s="8">
        <f t="shared" si="9"/>
        <v>339750.26</v>
      </c>
      <c r="E109" s="8">
        <f t="shared" si="9"/>
        <v>335950</v>
      </c>
      <c r="F109" s="14"/>
    </row>
    <row r="110" spans="1:6">
      <c r="F110" s="14"/>
    </row>
    <row r="111" spans="1:6">
      <c r="F111" s="14"/>
    </row>
    <row r="112" spans="1:6" ht="27" customHeight="1">
      <c r="A112" s="2" t="s">
        <v>79</v>
      </c>
      <c r="F112" s="15" t="s">
        <v>92</v>
      </c>
    </row>
    <row r="113" spans="1:6" ht="9.75" customHeight="1">
      <c r="F113" s="14"/>
    </row>
    <row r="114" spans="1:6" ht="15.75">
      <c r="A114" t="s">
        <v>80</v>
      </c>
      <c r="B114" s="4">
        <v>180000</v>
      </c>
      <c r="C114" s="4">
        <v>38000</v>
      </c>
      <c r="D114" s="4">
        <v>218000</v>
      </c>
      <c r="E114" s="4">
        <v>218000</v>
      </c>
      <c r="F114" s="11">
        <v>35</v>
      </c>
    </row>
    <row r="115" spans="1:6" ht="15.75">
      <c r="A115" t="s">
        <v>81</v>
      </c>
      <c r="B115" s="4">
        <v>20280</v>
      </c>
      <c r="C115" s="4">
        <v>6500</v>
      </c>
      <c r="D115" s="4">
        <v>26780</v>
      </c>
      <c r="E115" s="4">
        <v>27300</v>
      </c>
      <c r="F115" s="12">
        <v>31</v>
      </c>
    </row>
    <row r="116" spans="1:6" ht="15.75">
      <c r="A116" t="s">
        <v>82</v>
      </c>
      <c r="B116" s="4">
        <v>1131</v>
      </c>
      <c r="C116" s="4"/>
      <c r="D116" s="4">
        <f>B116+C116</f>
        <v>1131</v>
      </c>
      <c r="E116" s="4"/>
      <c r="F116" s="12">
        <v>35</v>
      </c>
    </row>
    <row r="117" spans="1:6" ht="15.75">
      <c r="A117" t="s">
        <v>83</v>
      </c>
      <c r="B117" s="4">
        <v>50700</v>
      </c>
      <c r="C117" s="4">
        <v>7800</v>
      </c>
      <c r="D117" s="4">
        <f t="shared" ref="D117:D124" si="10">B117+C117</f>
        <v>58500</v>
      </c>
      <c r="E117" s="4">
        <v>62400</v>
      </c>
      <c r="F117" s="12">
        <v>31</v>
      </c>
    </row>
    <row r="118" spans="1:6" ht="15.75">
      <c r="A118" t="s">
        <v>84</v>
      </c>
      <c r="B118" s="4">
        <v>15000</v>
      </c>
      <c r="C118" s="4">
        <v>11500</v>
      </c>
      <c r="D118" s="4">
        <f t="shared" si="10"/>
        <v>26500</v>
      </c>
      <c r="E118" s="4">
        <v>26000</v>
      </c>
      <c r="F118" s="12">
        <v>35</v>
      </c>
    </row>
    <row r="119" spans="1:6" ht="15.75">
      <c r="A119" t="s">
        <v>70</v>
      </c>
      <c r="B119" s="4"/>
      <c r="C119" s="4">
        <v>400</v>
      </c>
      <c r="D119" s="4">
        <f t="shared" si="10"/>
        <v>400</v>
      </c>
      <c r="E119" s="4">
        <v>500</v>
      </c>
      <c r="F119" s="12">
        <v>35</v>
      </c>
    </row>
    <row r="120" spans="1:6" ht="15.75">
      <c r="A120" t="s">
        <v>85</v>
      </c>
      <c r="B120" s="4">
        <v>11300</v>
      </c>
      <c r="C120" s="4"/>
      <c r="D120" s="4">
        <f t="shared" si="10"/>
        <v>11300</v>
      </c>
      <c r="E120" s="4">
        <v>10000</v>
      </c>
      <c r="F120" s="12">
        <v>35</v>
      </c>
    </row>
    <row r="121" spans="1:6" ht="15.75">
      <c r="A121" t="s">
        <v>86</v>
      </c>
      <c r="B121" s="4">
        <v>1200</v>
      </c>
      <c r="C121" s="4"/>
      <c r="D121" s="4">
        <f t="shared" si="10"/>
        <v>1200</v>
      </c>
      <c r="E121" s="4">
        <v>1200</v>
      </c>
      <c r="F121" s="12">
        <v>35</v>
      </c>
    </row>
    <row r="122" spans="1:6" ht="15.75">
      <c r="A122" t="s">
        <v>87</v>
      </c>
      <c r="B122" s="4"/>
      <c r="C122" s="4">
        <v>5000</v>
      </c>
      <c r="D122" s="4">
        <f t="shared" si="10"/>
        <v>5000</v>
      </c>
      <c r="E122" s="4"/>
      <c r="F122" s="12">
        <v>35</v>
      </c>
    </row>
    <row r="123" spans="1:6" ht="15.75">
      <c r="A123" t="s">
        <v>88</v>
      </c>
      <c r="B123" s="4">
        <v>62.86</v>
      </c>
      <c r="C123" s="4">
        <v>20</v>
      </c>
      <c r="D123" s="4">
        <f t="shared" si="10"/>
        <v>82.86</v>
      </c>
      <c r="E123" s="4">
        <v>80</v>
      </c>
      <c r="F123" s="12">
        <v>34</v>
      </c>
    </row>
    <row r="124" spans="1:6" ht="15.75">
      <c r="A124" t="s">
        <v>89</v>
      </c>
      <c r="B124" s="4">
        <v>3145</v>
      </c>
      <c r="C124" s="4"/>
      <c r="D124" s="4">
        <f t="shared" si="10"/>
        <v>3145</v>
      </c>
      <c r="E124" s="4"/>
      <c r="F124" s="12">
        <v>36</v>
      </c>
    </row>
    <row r="125" spans="1:6" ht="30" customHeight="1">
      <c r="A125" s="7" t="s">
        <v>90</v>
      </c>
      <c r="B125" s="8">
        <f>SUM(B114:B124)</f>
        <v>282818.86</v>
      </c>
      <c r="C125" s="8">
        <f>SUM(C114:C124)</f>
        <v>69220</v>
      </c>
      <c r="D125" s="8">
        <f>SUM(D114:D124)</f>
        <v>352038.86</v>
      </c>
      <c r="E125" s="8">
        <f>SUM(E114:E124)</f>
        <v>345480</v>
      </c>
      <c r="F125" s="12"/>
    </row>
    <row r="126" spans="1:6">
      <c r="F126" s="12"/>
    </row>
    <row r="127" spans="1:6" ht="15.75">
      <c r="A127" s="5" t="s">
        <v>91</v>
      </c>
      <c r="B127" s="6">
        <f>B125-B109</f>
        <v>10064.799999999988</v>
      </c>
      <c r="C127" s="6">
        <f t="shared" ref="C127:E127" si="11">C125-C109</f>
        <v>2345.1600000000035</v>
      </c>
      <c r="D127" s="6">
        <f t="shared" si="11"/>
        <v>12288.599999999977</v>
      </c>
      <c r="E127" s="6">
        <f t="shared" si="11"/>
        <v>9530</v>
      </c>
      <c r="F127" s="12"/>
    </row>
    <row r="128" spans="1:6">
      <c r="F128" s="12"/>
    </row>
    <row r="129" spans="6:6">
      <c r="F129" s="12"/>
    </row>
    <row r="130" spans="6:6">
      <c r="F130" s="12"/>
    </row>
    <row r="131" spans="6:6">
      <c r="F131" s="12"/>
    </row>
    <row r="132" spans="6:6">
      <c r="F132" s="12"/>
    </row>
    <row r="133" spans="6:6">
      <c r="F133" s="1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12" workbookViewId="0">
      <selection activeCell="E4" sqref="E4"/>
    </sheetView>
  </sheetViews>
  <sheetFormatPr defaultRowHeight="15"/>
  <cols>
    <col min="1" max="1" width="10.85546875" customWidth="1"/>
    <col min="2" max="2" width="92.85546875" customWidth="1"/>
    <col min="3" max="3" width="18.42578125" customWidth="1"/>
    <col min="5" max="5" width="10.140625" bestFit="1" customWidth="1"/>
    <col min="7" max="7" width="12.140625" customWidth="1"/>
  </cols>
  <sheetData>
    <row r="1" spans="1:5" ht="18.75">
      <c r="A1" s="10" t="s">
        <v>183</v>
      </c>
    </row>
    <row r="3" spans="1:5" ht="24.75" customHeight="1">
      <c r="A3" s="77" t="s">
        <v>166</v>
      </c>
      <c r="B3" s="76"/>
      <c r="C3" s="78" t="s">
        <v>1</v>
      </c>
    </row>
    <row r="4" spans="1:5" ht="24" customHeight="1">
      <c r="A4" s="67">
        <v>31</v>
      </c>
      <c r="B4" s="29" t="s">
        <v>167</v>
      </c>
      <c r="C4" s="79">
        <v>96000</v>
      </c>
      <c r="E4" s="84"/>
    </row>
    <row r="5" spans="1:5">
      <c r="A5" s="68"/>
      <c r="B5" s="23" t="s">
        <v>184</v>
      </c>
      <c r="C5" s="65">
        <v>67400</v>
      </c>
    </row>
    <row r="6" spans="1:5">
      <c r="A6" s="72"/>
      <c r="B6" s="73" t="s">
        <v>185</v>
      </c>
      <c r="C6" s="74">
        <v>28600</v>
      </c>
    </row>
    <row r="7" spans="1:5" ht="15.75">
      <c r="A7" s="67">
        <v>32</v>
      </c>
      <c r="B7" s="29" t="s">
        <v>168</v>
      </c>
      <c r="C7" s="79">
        <v>500</v>
      </c>
    </row>
    <row r="8" spans="1:5" ht="15.75">
      <c r="A8" s="75">
        <v>34</v>
      </c>
      <c r="B8" s="76" t="s">
        <v>186</v>
      </c>
      <c r="C8" s="80">
        <v>100</v>
      </c>
    </row>
    <row r="9" spans="1:5" ht="15.75">
      <c r="A9" s="67">
        <v>35</v>
      </c>
      <c r="B9" s="29" t="s">
        <v>170</v>
      </c>
      <c r="C9" s="79">
        <v>255500</v>
      </c>
    </row>
    <row r="10" spans="1:5">
      <c r="A10" s="68"/>
      <c r="B10" s="23" t="s">
        <v>187</v>
      </c>
      <c r="C10" s="65">
        <v>218000</v>
      </c>
    </row>
    <row r="11" spans="1:5">
      <c r="A11" s="68"/>
      <c r="B11" s="23" t="s">
        <v>84</v>
      </c>
      <c r="C11" s="65">
        <v>24000</v>
      </c>
    </row>
    <row r="12" spans="1:5">
      <c r="A12" s="68"/>
      <c r="B12" s="23" t="s">
        <v>188</v>
      </c>
      <c r="C12" s="65">
        <v>12000</v>
      </c>
    </row>
    <row r="13" spans="1:5">
      <c r="A13" s="72"/>
      <c r="B13" s="73" t="s">
        <v>189</v>
      </c>
      <c r="C13" s="74">
        <v>1500</v>
      </c>
    </row>
    <row r="14" spans="1:5" ht="15.75">
      <c r="A14" s="69">
        <v>36</v>
      </c>
      <c r="B14" s="71" t="s">
        <v>190</v>
      </c>
      <c r="C14" s="81">
        <v>1000</v>
      </c>
    </row>
    <row r="15" spans="1:5" ht="11.25" customHeight="1">
      <c r="A15" s="64"/>
      <c r="B15" s="29"/>
      <c r="C15" s="79"/>
    </row>
    <row r="16" spans="1:5" ht="22.5" customHeight="1">
      <c r="A16" s="66" t="s">
        <v>191</v>
      </c>
      <c r="B16" s="71"/>
      <c r="C16" s="81"/>
      <c r="E16" s="84"/>
    </row>
    <row r="17" spans="1:7" ht="23.25" customHeight="1">
      <c r="A17" s="75">
        <v>41</v>
      </c>
      <c r="B17" s="76" t="s">
        <v>192</v>
      </c>
      <c r="C17" s="80">
        <v>176500</v>
      </c>
    </row>
    <row r="18" spans="1:7" ht="15.75">
      <c r="A18" s="67">
        <v>42</v>
      </c>
      <c r="B18" s="29" t="s">
        <v>193</v>
      </c>
      <c r="C18" s="79">
        <v>146700</v>
      </c>
      <c r="G18" s="85"/>
    </row>
    <row r="19" spans="1:7">
      <c r="A19" s="68"/>
      <c r="B19" s="23" t="s">
        <v>194</v>
      </c>
      <c r="C19" s="65">
        <v>26500</v>
      </c>
      <c r="G19" s="85"/>
    </row>
    <row r="20" spans="1:7">
      <c r="A20" s="68"/>
      <c r="B20" s="23" t="s">
        <v>195</v>
      </c>
      <c r="C20" s="65">
        <v>20000</v>
      </c>
      <c r="G20" s="85"/>
    </row>
    <row r="21" spans="1:7">
      <c r="A21" s="68"/>
      <c r="B21" s="23" t="s">
        <v>196</v>
      </c>
      <c r="C21" s="65">
        <v>12000</v>
      </c>
      <c r="G21" s="85"/>
    </row>
    <row r="22" spans="1:7">
      <c r="A22" s="68"/>
      <c r="B22" s="23" t="s">
        <v>197</v>
      </c>
      <c r="C22" s="65">
        <v>5000</v>
      </c>
      <c r="G22" s="85"/>
    </row>
    <row r="23" spans="1:7">
      <c r="A23" s="68"/>
      <c r="B23" s="23" t="s">
        <v>198</v>
      </c>
      <c r="C23" s="65">
        <v>12000</v>
      </c>
      <c r="G23" s="85"/>
    </row>
    <row r="24" spans="1:7">
      <c r="A24" s="68"/>
      <c r="B24" s="23" t="s">
        <v>199</v>
      </c>
      <c r="C24" s="65">
        <v>19000</v>
      </c>
      <c r="G24" s="85"/>
    </row>
    <row r="25" spans="1:7">
      <c r="A25" s="68"/>
      <c r="B25" s="23" t="s">
        <v>200</v>
      </c>
      <c r="C25" s="65">
        <v>19500</v>
      </c>
      <c r="G25" s="85"/>
    </row>
    <row r="26" spans="1:7">
      <c r="A26" s="68"/>
      <c r="B26" s="23" t="s">
        <v>201</v>
      </c>
      <c r="C26" s="65">
        <v>7500</v>
      </c>
      <c r="G26" s="85"/>
    </row>
    <row r="27" spans="1:7">
      <c r="A27" s="68"/>
      <c r="B27" s="23" t="s">
        <v>202</v>
      </c>
      <c r="C27" s="65">
        <v>7000</v>
      </c>
      <c r="G27" s="85"/>
    </row>
    <row r="28" spans="1:7">
      <c r="A28" s="68"/>
      <c r="B28" s="23" t="s">
        <v>203</v>
      </c>
      <c r="C28" s="65">
        <v>10000</v>
      </c>
      <c r="G28" s="85"/>
    </row>
    <row r="29" spans="1:7">
      <c r="A29" s="68"/>
      <c r="B29" s="23" t="s">
        <v>215</v>
      </c>
      <c r="C29" s="65">
        <v>3000</v>
      </c>
      <c r="G29" s="85"/>
    </row>
    <row r="30" spans="1:7">
      <c r="A30" s="68"/>
      <c r="B30" s="23" t="s">
        <v>204</v>
      </c>
      <c r="C30" s="65">
        <v>5200</v>
      </c>
    </row>
    <row r="31" spans="1:7" ht="15.75">
      <c r="A31" s="75">
        <v>44</v>
      </c>
      <c r="B31" s="76" t="s">
        <v>205</v>
      </c>
      <c r="C31" s="80">
        <v>1300</v>
      </c>
    </row>
    <row r="32" spans="1:7" ht="15.75">
      <c r="A32" s="82">
        <v>45</v>
      </c>
      <c r="B32" s="70" t="s">
        <v>177</v>
      </c>
      <c r="C32" s="83">
        <v>19200</v>
      </c>
    </row>
    <row r="33" spans="1:3">
      <c r="A33" s="68"/>
      <c r="B33" s="23" t="s">
        <v>216</v>
      </c>
      <c r="C33" s="65">
        <v>2000</v>
      </c>
    </row>
    <row r="34" spans="1:3">
      <c r="A34" s="68"/>
      <c r="B34" s="23" t="s">
        <v>206</v>
      </c>
      <c r="C34" s="65">
        <v>9000</v>
      </c>
    </row>
    <row r="35" spans="1:3">
      <c r="A35" s="68"/>
      <c r="B35" s="23" t="s">
        <v>207</v>
      </c>
      <c r="C35" s="65">
        <v>3000</v>
      </c>
    </row>
    <row r="36" spans="1:3">
      <c r="A36" s="68"/>
      <c r="B36" s="23" t="s">
        <v>208</v>
      </c>
      <c r="C36" s="65">
        <v>2400</v>
      </c>
    </row>
    <row r="37" spans="1:3">
      <c r="A37" s="72"/>
      <c r="B37" s="73" t="s">
        <v>209</v>
      </c>
      <c r="C37" s="74">
        <v>2800</v>
      </c>
    </row>
    <row r="38" spans="1:3" ht="15.75">
      <c r="A38" s="69">
        <v>46</v>
      </c>
      <c r="B38" s="71" t="s">
        <v>210</v>
      </c>
      <c r="C38" s="81">
        <v>4000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8"/>
  <sheetViews>
    <sheetView topLeftCell="A12" zoomScaleNormal="100" workbookViewId="0">
      <selection activeCell="E19" sqref="E19"/>
    </sheetView>
  </sheetViews>
  <sheetFormatPr defaultRowHeight="15"/>
  <cols>
    <col min="1" max="1" width="21.28515625" customWidth="1"/>
    <col min="2" max="2" width="9.28515625" customWidth="1"/>
    <col min="3" max="3" width="8.5703125" customWidth="1"/>
    <col min="4" max="4" width="9.5703125" bestFit="1" customWidth="1"/>
    <col min="5" max="5" width="9.85546875" customWidth="1"/>
    <col min="6" max="6" width="72.140625" customWidth="1"/>
  </cols>
  <sheetData>
    <row r="1" spans="1:6">
      <c r="A1" s="18" t="s">
        <v>93</v>
      </c>
    </row>
    <row r="2" spans="1:6">
      <c r="A2" s="18"/>
      <c r="F2" s="16" t="s">
        <v>95</v>
      </c>
    </row>
    <row r="3" spans="1:6">
      <c r="A3" s="18" t="s">
        <v>94</v>
      </c>
      <c r="B3" s="19">
        <v>18929.25</v>
      </c>
      <c r="C3" s="19">
        <v>4000</v>
      </c>
      <c r="D3" s="19">
        <f>B3+C3</f>
        <v>22929.25</v>
      </c>
      <c r="E3" s="19">
        <v>24000</v>
      </c>
      <c r="F3" s="17" t="s">
        <v>96</v>
      </c>
    </row>
    <row r="4" spans="1:6">
      <c r="A4" s="18" t="s">
        <v>12</v>
      </c>
      <c r="B4" s="19">
        <v>17364.990000000002</v>
      </c>
      <c r="C4" s="19">
        <v>6800</v>
      </c>
      <c r="D4" s="19">
        <f t="shared" ref="D4:D30" si="0">B4+C4</f>
        <v>24164.99</v>
      </c>
      <c r="E4" s="19">
        <v>20000</v>
      </c>
      <c r="F4" s="17" t="s">
        <v>97</v>
      </c>
    </row>
    <row r="5" spans="1:6">
      <c r="A5" s="18" t="s">
        <v>21</v>
      </c>
      <c r="B5" s="19">
        <v>1361.91</v>
      </c>
      <c r="C5" s="19"/>
      <c r="D5" s="19">
        <f t="shared" si="0"/>
        <v>1361.91</v>
      </c>
      <c r="E5" s="19">
        <v>1500</v>
      </c>
      <c r="F5" s="17"/>
    </row>
    <row r="6" spans="1:6">
      <c r="A6" s="18" t="s">
        <v>104</v>
      </c>
      <c r="B6" s="19">
        <v>999.12</v>
      </c>
      <c r="C6" s="19"/>
      <c r="D6" s="19">
        <f t="shared" si="0"/>
        <v>999.12</v>
      </c>
      <c r="E6" s="19">
        <v>300</v>
      </c>
      <c r="F6" s="17" t="s">
        <v>105</v>
      </c>
    </row>
    <row r="7" spans="1:6">
      <c r="A7" s="18" t="s">
        <v>32</v>
      </c>
      <c r="B7" s="19">
        <v>845</v>
      </c>
      <c r="C7" s="19">
        <v>2300</v>
      </c>
      <c r="D7" s="19">
        <f t="shared" si="0"/>
        <v>3145</v>
      </c>
      <c r="E7" s="19">
        <v>4000</v>
      </c>
      <c r="F7" s="17" t="s">
        <v>106</v>
      </c>
    </row>
    <row r="8" spans="1:6">
      <c r="A8" s="18" t="s">
        <v>33</v>
      </c>
      <c r="B8" s="19">
        <v>4646.21</v>
      </c>
      <c r="C8" s="19"/>
      <c r="D8" s="19">
        <f t="shared" si="0"/>
        <v>4646.21</v>
      </c>
      <c r="E8" s="19">
        <v>10000</v>
      </c>
      <c r="F8" s="17" t="s">
        <v>108</v>
      </c>
    </row>
    <row r="9" spans="1:6">
      <c r="A9" s="18" t="s">
        <v>36</v>
      </c>
      <c r="B9" s="19">
        <v>9884.24</v>
      </c>
      <c r="C9" s="19"/>
      <c r="D9" s="19">
        <f t="shared" si="0"/>
        <v>9884.24</v>
      </c>
      <c r="E9" s="19">
        <v>13000</v>
      </c>
      <c r="F9" s="17" t="s">
        <v>109</v>
      </c>
    </row>
    <row r="10" spans="1:6">
      <c r="A10" s="18" t="s">
        <v>110</v>
      </c>
      <c r="B10" s="19">
        <v>7526.44</v>
      </c>
      <c r="C10" s="19">
        <v>1500</v>
      </c>
      <c r="D10" s="19">
        <f t="shared" si="0"/>
        <v>9026.4399999999987</v>
      </c>
      <c r="E10" s="19">
        <v>9400</v>
      </c>
      <c r="F10" s="17"/>
    </row>
    <row r="11" spans="1:6">
      <c r="A11" s="18" t="s">
        <v>111</v>
      </c>
      <c r="B11" s="19">
        <v>8340.01</v>
      </c>
      <c r="C11" s="19">
        <v>1570</v>
      </c>
      <c r="D11" s="19">
        <f t="shared" si="0"/>
        <v>9910.01</v>
      </c>
      <c r="E11" s="19">
        <v>10000</v>
      </c>
      <c r="F11" s="17" t="s">
        <v>112</v>
      </c>
    </row>
    <row r="12" spans="1:6">
      <c r="A12" s="18" t="s">
        <v>146</v>
      </c>
      <c r="B12" s="19">
        <v>835</v>
      </c>
      <c r="C12" s="19">
        <v>167</v>
      </c>
      <c r="D12" s="19">
        <f t="shared" si="0"/>
        <v>1002</v>
      </c>
      <c r="E12" s="19">
        <v>1050</v>
      </c>
      <c r="F12" s="17" t="s">
        <v>113</v>
      </c>
    </row>
    <row r="13" spans="1:6">
      <c r="A13" s="18" t="s">
        <v>114</v>
      </c>
      <c r="B13" s="19">
        <v>14550</v>
      </c>
      <c r="C13" s="19">
        <v>2850</v>
      </c>
      <c r="D13" s="19">
        <f t="shared" si="0"/>
        <v>17400</v>
      </c>
      <c r="E13" s="19">
        <v>18000</v>
      </c>
      <c r="F13" s="17"/>
    </row>
    <row r="14" spans="1:6">
      <c r="A14" s="18" t="s">
        <v>119</v>
      </c>
      <c r="B14" s="19">
        <v>500</v>
      </c>
      <c r="C14" s="19"/>
      <c r="D14" s="19">
        <f t="shared" si="0"/>
        <v>500</v>
      </c>
      <c r="E14" s="19">
        <v>1000</v>
      </c>
      <c r="F14" s="17"/>
    </row>
    <row r="15" spans="1:6">
      <c r="A15" s="18" t="s">
        <v>120</v>
      </c>
      <c r="B15" s="19">
        <v>600</v>
      </c>
      <c r="C15" s="19"/>
      <c r="D15" s="19">
        <f t="shared" si="0"/>
        <v>600</v>
      </c>
      <c r="E15" s="19">
        <v>1000</v>
      </c>
      <c r="F15" s="17"/>
    </row>
    <row r="16" spans="1:6">
      <c r="A16" s="18" t="s">
        <v>121</v>
      </c>
      <c r="B16" s="19">
        <v>1983.04</v>
      </c>
      <c r="C16" s="19"/>
      <c r="D16" s="19">
        <f t="shared" si="0"/>
        <v>1983.04</v>
      </c>
      <c r="E16" s="19">
        <v>2000</v>
      </c>
      <c r="F16" s="17"/>
    </row>
    <row r="17" spans="1:6">
      <c r="A17" s="18" t="s">
        <v>122</v>
      </c>
      <c r="B17" s="19">
        <v>1281.3599999999999</v>
      </c>
      <c r="C17" s="19"/>
      <c r="D17" s="19">
        <f t="shared" si="0"/>
        <v>1281.3599999999999</v>
      </c>
      <c r="E17" s="19">
        <v>1500</v>
      </c>
      <c r="F17" s="17" t="s">
        <v>147</v>
      </c>
    </row>
    <row r="18" spans="1:6">
      <c r="A18" s="18" t="s">
        <v>123</v>
      </c>
      <c r="B18" s="19">
        <v>1098</v>
      </c>
      <c r="C18" s="19">
        <v>120</v>
      </c>
      <c r="D18" s="19">
        <f t="shared" si="0"/>
        <v>1218</v>
      </c>
      <c r="E18" s="19">
        <v>4000</v>
      </c>
      <c r="F18" s="17" t="s">
        <v>148</v>
      </c>
    </row>
    <row r="19" spans="1:6">
      <c r="A19" s="18" t="s">
        <v>125</v>
      </c>
      <c r="B19" s="19">
        <v>585</v>
      </c>
      <c r="C19" s="19"/>
      <c r="D19" s="19">
        <f t="shared" si="0"/>
        <v>585</v>
      </c>
      <c r="E19" s="19"/>
      <c r="F19" s="17"/>
    </row>
    <row r="20" spans="1:6">
      <c r="A20" s="18" t="s">
        <v>126</v>
      </c>
      <c r="B20" s="19">
        <v>2175</v>
      </c>
      <c r="C20" s="19"/>
      <c r="D20" s="19">
        <f t="shared" si="0"/>
        <v>2175</v>
      </c>
      <c r="E20" s="19"/>
      <c r="F20" s="17"/>
    </row>
    <row r="21" spans="1:6">
      <c r="A21" s="18" t="s">
        <v>127</v>
      </c>
      <c r="B21" s="19">
        <v>1253.73</v>
      </c>
      <c r="C21" s="19">
        <v>500</v>
      </c>
      <c r="D21" s="19">
        <f t="shared" si="0"/>
        <v>1753.73</v>
      </c>
      <c r="E21" s="19">
        <v>3500</v>
      </c>
      <c r="F21" s="17" t="s">
        <v>128</v>
      </c>
    </row>
    <row r="22" spans="1:6">
      <c r="A22" s="18" t="s">
        <v>129</v>
      </c>
      <c r="B22" s="19">
        <v>678</v>
      </c>
      <c r="C22" s="19">
        <v>200</v>
      </c>
      <c r="D22" s="19">
        <f t="shared" si="0"/>
        <v>878</v>
      </c>
      <c r="E22" s="19">
        <v>1000</v>
      </c>
      <c r="F22" s="17"/>
    </row>
    <row r="23" spans="1:6">
      <c r="A23" s="18" t="s">
        <v>130</v>
      </c>
      <c r="B23" s="19">
        <v>6341</v>
      </c>
      <c r="C23" s="19">
        <v>170</v>
      </c>
      <c r="D23" s="19">
        <f t="shared" si="0"/>
        <v>6511</v>
      </c>
      <c r="E23" s="19">
        <v>2000</v>
      </c>
      <c r="F23" s="17" t="s">
        <v>131</v>
      </c>
    </row>
    <row r="24" spans="1:6">
      <c r="A24" s="18" t="s">
        <v>133</v>
      </c>
      <c r="B24" s="19">
        <v>4578.2</v>
      </c>
      <c r="C24" s="19">
        <v>200</v>
      </c>
      <c r="D24" s="19">
        <f t="shared" si="0"/>
        <v>4778.2</v>
      </c>
      <c r="E24" s="19">
        <v>6000</v>
      </c>
      <c r="F24" s="17"/>
    </row>
    <row r="25" spans="1:6">
      <c r="A25" s="18" t="s">
        <v>134</v>
      </c>
      <c r="B25" s="19">
        <v>794.8</v>
      </c>
      <c r="C25" s="19">
        <v>200</v>
      </c>
      <c r="D25" s="19">
        <f t="shared" si="0"/>
        <v>994.8</v>
      </c>
      <c r="E25" s="19">
        <v>1000</v>
      </c>
      <c r="F25" s="17"/>
    </row>
    <row r="26" spans="1:6">
      <c r="A26" s="18" t="s">
        <v>123</v>
      </c>
      <c r="B26" s="19">
        <v>792.4</v>
      </c>
      <c r="C26" s="19">
        <v>150</v>
      </c>
      <c r="D26" s="19">
        <f t="shared" si="0"/>
        <v>942.4</v>
      </c>
      <c r="E26" s="19">
        <v>1000</v>
      </c>
      <c r="F26" s="17" t="s">
        <v>135</v>
      </c>
    </row>
    <row r="27" spans="1:6">
      <c r="A27" s="18" t="s">
        <v>136</v>
      </c>
      <c r="B27" s="19">
        <v>3258.05</v>
      </c>
      <c r="C27" s="19">
        <v>1500</v>
      </c>
      <c r="D27" s="19">
        <f t="shared" si="0"/>
        <v>4758.05</v>
      </c>
      <c r="E27" s="19">
        <v>2000</v>
      </c>
      <c r="F27" s="17" t="s">
        <v>160</v>
      </c>
    </row>
    <row r="28" spans="1:6">
      <c r="A28" s="18" t="s">
        <v>137</v>
      </c>
      <c r="B28" s="19">
        <v>1095.93</v>
      </c>
      <c r="C28" s="19">
        <v>1000</v>
      </c>
      <c r="D28" s="19">
        <f t="shared" si="0"/>
        <v>2095.9300000000003</v>
      </c>
      <c r="E28" s="19">
        <v>2500</v>
      </c>
      <c r="F28" s="17"/>
    </row>
    <row r="29" spans="1:6">
      <c r="A29" s="18" t="s">
        <v>138</v>
      </c>
      <c r="B29" s="19">
        <v>180</v>
      </c>
      <c r="C29" s="19"/>
      <c r="D29" s="19">
        <f t="shared" si="0"/>
        <v>180</v>
      </c>
      <c r="E29" s="19">
        <v>200</v>
      </c>
      <c r="F29" s="17"/>
    </row>
    <row r="30" spans="1:6">
      <c r="A30" s="18" t="s">
        <v>139</v>
      </c>
      <c r="B30" s="19">
        <v>348</v>
      </c>
      <c r="C30" s="19"/>
      <c r="D30" s="19">
        <f t="shared" si="0"/>
        <v>348</v>
      </c>
      <c r="E30" s="19">
        <v>2000</v>
      </c>
      <c r="F30" s="17" t="s">
        <v>140</v>
      </c>
    </row>
    <row r="31" spans="1:6">
      <c r="A31" s="18"/>
      <c r="B31" s="19"/>
      <c r="C31" s="19"/>
      <c r="D31" s="19"/>
      <c r="E31" s="19"/>
      <c r="F31" s="17"/>
    </row>
    <row r="32" spans="1:6">
      <c r="A32" s="18"/>
      <c r="B32" s="20">
        <f>SUM(B3:B31)</f>
        <v>112824.68</v>
      </c>
      <c r="C32" s="20">
        <f>SUM(C3:C31)</f>
        <v>23227</v>
      </c>
      <c r="D32" s="20">
        <f>SUM(D3:D31)</f>
        <v>136051.68</v>
      </c>
      <c r="E32" s="20">
        <f>SUM(E3:E31)</f>
        <v>141950</v>
      </c>
      <c r="F32" s="17"/>
    </row>
    <row r="33" spans="1:6">
      <c r="A33" s="18"/>
      <c r="B33" s="19"/>
      <c r="C33" s="19"/>
      <c r="D33" s="19"/>
      <c r="E33" s="19"/>
      <c r="F33" s="17"/>
    </row>
    <row r="34" spans="1:6">
      <c r="A34" s="18"/>
      <c r="B34" s="19"/>
      <c r="C34" s="19"/>
      <c r="D34" s="19"/>
      <c r="E34" s="19"/>
      <c r="F34" s="17"/>
    </row>
    <row r="35" spans="1:6">
      <c r="A35" s="18"/>
      <c r="B35" s="19"/>
      <c r="C35" s="19"/>
      <c r="D35" s="19"/>
      <c r="E35" s="19"/>
      <c r="F35" s="17"/>
    </row>
    <row r="36" spans="1:6">
      <c r="A36" s="18"/>
      <c r="B36" s="19"/>
      <c r="C36" s="19"/>
      <c r="D36" s="19"/>
      <c r="E36" s="19"/>
      <c r="F36" s="17"/>
    </row>
    <row r="37" spans="1:6">
      <c r="A37" s="18" t="s">
        <v>161</v>
      </c>
      <c r="B37" s="19"/>
      <c r="C37" s="19"/>
      <c r="D37" s="19"/>
      <c r="E37" s="19"/>
      <c r="F37" s="17"/>
    </row>
    <row r="38" spans="1:6">
      <c r="A38" s="18" t="s">
        <v>144</v>
      </c>
      <c r="B38" s="19">
        <v>142378.51999999999</v>
      </c>
      <c r="C38" s="19">
        <v>28532.84</v>
      </c>
      <c r="D38" s="19">
        <v>170911.35999999999</v>
      </c>
      <c r="E38" s="19">
        <v>180000</v>
      </c>
      <c r="F38" s="17"/>
    </row>
    <row r="39" spans="1:6">
      <c r="A39" s="18" t="s">
        <v>145</v>
      </c>
      <c r="B39" s="19">
        <v>2500</v>
      </c>
      <c r="C39" s="19"/>
      <c r="D39" s="19">
        <v>2500</v>
      </c>
      <c r="E39" s="19"/>
      <c r="F39" s="17"/>
    </row>
    <row r="40" spans="1:6">
      <c r="A40" s="18"/>
      <c r="B40" s="20">
        <f>SUM(B38:B39)</f>
        <v>144878.51999999999</v>
      </c>
      <c r="C40" s="20">
        <f>SUM(C38:C39)</f>
        <v>28532.84</v>
      </c>
      <c r="D40" s="20">
        <f>SUM(D38:D39)</f>
        <v>173411.36</v>
      </c>
      <c r="E40" s="20">
        <f>SUM(E38:E39)</f>
        <v>180000</v>
      </c>
      <c r="F40" s="17"/>
    </row>
    <row r="41" spans="1:6">
      <c r="A41" s="18"/>
      <c r="B41" s="19"/>
      <c r="C41" s="19"/>
      <c r="D41" s="19"/>
      <c r="E41" s="19"/>
      <c r="F41" s="17"/>
    </row>
    <row r="42" spans="1:6">
      <c r="A42" s="18"/>
      <c r="B42" s="19"/>
      <c r="C42" s="19"/>
      <c r="D42" s="19"/>
      <c r="E42" s="19"/>
      <c r="F42" s="17"/>
    </row>
    <row r="43" spans="1:6">
      <c r="A43" s="18"/>
      <c r="B43" s="19"/>
      <c r="C43" s="19"/>
      <c r="D43" s="19"/>
      <c r="E43" s="19"/>
      <c r="F43" s="17"/>
    </row>
    <row r="44" spans="1:6">
      <c r="A44" s="18"/>
      <c r="B44" s="19"/>
      <c r="C44" s="19"/>
      <c r="D44" s="19"/>
      <c r="E44" s="19"/>
      <c r="F44" s="17"/>
    </row>
    <row r="45" spans="1:6">
      <c r="A45" s="18" t="s">
        <v>141</v>
      </c>
      <c r="B45" s="19">
        <v>1036.42</v>
      </c>
      <c r="C45" s="19">
        <v>250</v>
      </c>
      <c r="D45" s="19">
        <f t="shared" ref="D45" si="1">B45+C45</f>
        <v>1286.42</v>
      </c>
      <c r="E45" s="19">
        <v>1200</v>
      </c>
      <c r="F45" s="17"/>
    </row>
    <row r="46" spans="1:6">
      <c r="A46" s="18"/>
      <c r="B46" s="19"/>
      <c r="C46" s="19"/>
      <c r="D46" s="19"/>
      <c r="E46" s="19"/>
      <c r="F46" s="17"/>
    </row>
    <row r="47" spans="1:6">
      <c r="A47" s="18"/>
      <c r="B47" s="19"/>
      <c r="C47" s="19"/>
      <c r="D47" s="19"/>
      <c r="E47" s="19"/>
      <c r="F47" s="17"/>
    </row>
    <row r="48" spans="1:6">
      <c r="A48" s="18"/>
      <c r="B48" s="19"/>
      <c r="C48" s="19"/>
      <c r="D48" s="19"/>
      <c r="E48" s="19"/>
      <c r="F48" s="17"/>
    </row>
    <row r="49" spans="1:6">
      <c r="A49" s="18"/>
      <c r="B49" s="19"/>
      <c r="C49" s="19"/>
      <c r="D49" s="19"/>
      <c r="E49" s="19"/>
      <c r="F49" s="17"/>
    </row>
    <row r="50" spans="1:6">
      <c r="A50" s="18"/>
      <c r="B50" s="19"/>
      <c r="C50" s="19"/>
      <c r="D50" s="19"/>
      <c r="E50" s="19"/>
      <c r="F50" s="17"/>
    </row>
    <row r="51" spans="1:6">
      <c r="A51" s="18"/>
      <c r="B51" s="19"/>
      <c r="C51" s="19"/>
      <c r="D51" s="19"/>
      <c r="E51" s="19"/>
      <c r="F51" s="17"/>
    </row>
    <row r="52" spans="1:6">
      <c r="A52" s="18"/>
      <c r="B52" s="19"/>
      <c r="C52" s="19"/>
      <c r="D52" s="19"/>
      <c r="E52" s="19"/>
      <c r="F52" s="17"/>
    </row>
    <row r="53" spans="1:6">
      <c r="A53" s="18"/>
      <c r="B53" s="19"/>
      <c r="C53" s="19"/>
      <c r="D53" s="19"/>
      <c r="E53" s="19"/>
      <c r="F53" s="17"/>
    </row>
    <row r="54" spans="1:6">
      <c r="A54" s="18"/>
      <c r="B54" s="19"/>
      <c r="C54" s="19"/>
      <c r="D54" s="19"/>
      <c r="E54" s="19"/>
      <c r="F54" s="17"/>
    </row>
    <row r="55" spans="1:6">
      <c r="A55" s="18"/>
      <c r="B55" s="19"/>
      <c r="C55" s="19"/>
      <c r="D55" s="19"/>
      <c r="E55" s="19"/>
      <c r="F55" s="17"/>
    </row>
    <row r="56" spans="1:6">
      <c r="A56" s="18"/>
      <c r="B56" s="19"/>
      <c r="C56" s="19"/>
      <c r="D56" s="19"/>
      <c r="E56" s="19"/>
      <c r="F56" s="17"/>
    </row>
    <row r="57" spans="1:6">
      <c r="A57" s="18"/>
      <c r="B57" s="19"/>
      <c r="C57" s="19"/>
      <c r="D57" s="19"/>
      <c r="E57" s="19"/>
      <c r="F57" s="17"/>
    </row>
    <row r="58" spans="1:6">
      <c r="A58" s="18"/>
      <c r="B58" s="19"/>
      <c r="C58" s="19"/>
      <c r="D58" s="19"/>
      <c r="E58" s="19"/>
      <c r="F58" s="17"/>
    </row>
    <row r="59" spans="1:6">
      <c r="A59" s="18"/>
      <c r="B59" s="19"/>
      <c r="C59" s="19"/>
      <c r="D59" s="19"/>
      <c r="E59" s="19"/>
      <c r="F59" s="17"/>
    </row>
    <row r="60" spans="1:6">
      <c r="A60" s="18"/>
      <c r="B60" s="19"/>
      <c r="C60" s="19"/>
      <c r="D60" s="19"/>
      <c r="E60" s="19"/>
      <c r="F60" s="17"/>
    </row>
    <row r="61" spans="1:6">
      <c r="A61" s="18"/>
      <c r="B61" s="19"/>
      <c r="C61" s="19"/>
      <c r="D61" s="19"/>
      <c r="E61" s="19"/>
      <c r="F61" s="17"/>
    </row>
    <row r="62" spans="1:6">
      <c r="A62" s="18"/>
      <c r="B62" s="19"/>
      <c r="C62" s="19"/>
      <c r="D62" s="19"/>
      <c r="E62" s="19"/>
      <c r="F62" s="17"/>
    </row>
    <row r="63" spans="1:6">
      <c r="A63" s="18"/>
      <c r="B63" s="19"/>
      <c r="C63" s="19"/>
      <c r="D63" s="19"/>
      <c r="E63" s="19"/>
      <c r="F63" s="17"/>
    </row>
    <row r="64" spans="1:6">
      <c r="A64" s="18"/>
      <c r="B64" s="19"/>
      <c r="C64" s="19"/>
      <c r="D64" s="19"/>
      <c r="E64" s="19"/>
      <c r="F64" s="17"/>
    </row>
    <row r="65" spans="1:6">
      <c r="A65" s="18"/>
      <c r="B65" s="19"/>
      <c r="C65" s="19"/>
      <c r="D65" s="19"/>
      <c r="E65" s="19"/>
      <c r="F65" s="17"/>
    </row>
    <row r="66" spans="1:6">
      <c r="A66" s="18"/>
      <c r="B66" s="19"/>
      <c r="C66" s="19"/>
      <c r="D66" s="19"/>
      <c r="E66" s="19"/>
      <c r="F66" s="17"/>
    </row>
    <row r="67" spans="1:6">
      <c r="A67" s="18"/>
      <c r="B67" s="19"/>
      <c r="C67" s="19"/>
      <c r="D67" s="19"/>
      <c r="E67" s="19"/>
      <c r="F67" s="17"/>
    </row>
    <row r="68" spans="1:6">
      <c r="A68" s="18"/>
      <c r="B68" s="19"/>
      <c r="C68" s="19"/>
      <c r="D68" s="19"/>
      <c r="E68" s="19"/>
      <c r="F68" s="17"/>
    </row>
    <row r="69" spans="1:6">
      <c r="A69" s="18"/>
      <c r="B69" s="19"/>
      <c r="C69" s="19"/>
      <c r="D69" s="19"/>
      <c r="E69" s="19"/>
      <c r="F69" s="17"/>
    </row>
    <row r="70" spans="1:6">
      <c r="A70" s="18"/>
      <c r="B70" s="19"/>
      <c r="C70" s="19"/>
      <c r="D70" s="19"/>
      <c r="E70" s="19"/>
      <c r="F70" s="17"/>
    </row>
    <row r="71" spans="1:6">
      <c r="A71" s="18"/>
      <c r="B71" s="19"/>
      <c r="C71" s="19"/>
      <c r="D71" s="19"/>
      <c r="E71" s="19"/>
      <c r="F71" s="17"/>
    </row>
    <row r="72" spans="1:6">
      <c r="A72" s="18"/>
      <c r="B72" s="19"/>
      <c r="C72" s="19"/>
      <c r="D72" s="19"/>
      <c r="E72" s="19"/>
      <c r="F72" s="17"/>
    </row>
    <row r="73" spans="1:6">
      <c r="A73" s="18"/>
      <c r="B73" s="19"/>
      <c r="C73" s="19"/>
      <c r="D73" s="19"/>
      <c r="E73" s="19"/>
      <c r="F73" s="17"/>
    </row>
    <row r="74" spans="1:6">
      <c r="A74" s="18"/>
      <c r="B74" s="19"/>
      <c r="C74" s="19"/>
      <c r="D74" s="19"/>
      <c r="E74" s="19"/>
      <c r="F74" s="17"/>
    </row>
    <row r="75" spans="1:6">
      <c r="A75" s="18"/>
      <c r="B75" s="19"/>
      <c r="C75" s="19"/>
      <c r="D75" s="19"/>
      <c r="E75" s="19"/>
      <c r="F75" s="17"/>
    </row>
    <row r="76" spans="1:6">
      <c r="A76" s="18"/>
      <c r="B76" s="19"/>
      <c r="C76" s="19"/>
      <c r="D76" s="19"/>
      <c r="E76" s="19"/>
      <c r="F76" s="17"/>
    </row>
    <row r="77" spans="1:6">
      <c r="A77" s="18" t="s">
        <v>143</v>
      </c>
      <c r="B77" s="19"/>
      <c r="C77" s="19"/>
      <c r="D77" s="19"/>
      <c r="E77" s="19"/>
      <c r="F77" s="17"/>
    </row>
    <row r="78" spans="1:6">
      <c r="A78" s="18" t="s">
        <v>159</v>
      </c>
      <c r="B78" s="19"/>
      <c r="C78" s="19">
        <v>400</v>
      </c>
      <c r="D78" s="19">
        <v>400</v>
      </c>
      <c r="E78" s="19"/>
      <c r="F78" s="17"/>
    </row>
    <row r="79" spans="1:6">
      <c r="A79" s="18" t="s">
        <v>98</v>
      </c>
      <c r="B79" s="19">
        <v>1238.8699999999999</v>
      </c>
      <c r="C79" s="19">
        <v>350</v>
      </c>
      <c r="D79" s="19">
        <v>1588.87</v>
      </c>
      <c r="E79" s="19">
        <v>2000</v>
      </c>
      <c r="F79" s="17" t="s">
        <v>99</v>
      </c>
    </row>
    <row r="80" spans="1:6">
      <c r="A80" s="18" t="s">
        <v>100</v>
      </c>
      <c r="B80" s="19"/>
      <c r="C80" s="19">
        <v>9000</v>
      </c>
      <c r="D80" s="19">
        <v>9000</v>
      </c>
      <c r="E80" s="19">
        <v>9000</v>
      </c>
      <c r="F80" s="17"/>
    </row>
    <row r="81" spans="1:8">
      <c r="A81" s="18" t="s">
        <v>101</v>
      </c>
      <c r="B81" s="19"/>
      <c r="C81" s="19">
        <v>3000</v>
      </c>
      <c r="D81" s="19">
        <v>3000</v>
      </c>
      <c r="E81" s="19">
        <v>3000</v>
      </c>
      <c r="F81" s="17"/>
    </row>
    <row r="82" spans="1:8">
      <c r="A82" s="18" t="s">
        <v>102</v>
      </c>
      <c r="B82" s="19"/>
      <c r="C82" s="19">
        <v>2500</v>
      </c>
      <c r="D82" s="19">
        <v>2500</v>
      </c>
      <c r="E82" s="19">
        <v>2500</v>
      </c>
      <c r="F82" s="17"/>
    </row>
    <row r="83" spans="1:8">
      <c r="A83" s="18" t="s">
        <v>103</v>
      </c>
      <c r="B83" s="19">
        <v>2800</v>
      </c>
      <c r="C83" s="19"/>
      <c r="D83" s="19">
        <v>2800</v>
      </c>
      <c r="E83" s="19">
        <v>2800</v>
      </c>
      <c r="F83" s="17"/>
    </row>
    <row r="84" spans="1:8">
      <c r="A84" s="18" t="s">
        <v>19</v>
      </c>
      <c r="B84" s="19">
        <v>1131</v>
      </c>
      <c r="C84" s="19"/>
      <c r="D84" s="19">
        <v>1131</v>
      </c>
      <c r="E84" s="19"/>
      <c r="F84" s="17" t="s">
        <v>107</v>
      </c>
    </row>
    <row r="85" spans="1:8">
      <c r="A85" s="18"/>
      <c r="B85" s="20">
        <f>SUM(B79:B84)</f>
        <v>5169.87</v>
      </c>
      <c r="C85" s="20">
        <f>SUM(C78:C84)</f>
        <v>15250</v>
      </c>
      <c r="D85" s="20">
        <f>SUM(D78:D84)</f>
        <v>20419.87</v>
      </c>
      <c r="E85" s="20">
        <f>SUM(E79:E84)</f>
        <v>19300</v>
      </c>
      <c r="F85" s="17"/>
    </row>
    <row r="86" spans="1:8">
      <c r="A86" s="18"/>
      <c r="B86" s="19"/>
      <c r="C86" s="19"/>
      <c r="D86" s="19"/>
      <c r="E86" s="19"/>
      <c r="F86" s="17"/>
    </row>
    <row r="87" spans="1:8">
      <c r="A87" s="18" t="s">
        <v>115</v>
      </c>
      <c r="B87" s="19"/>
      <c r="C87" s="19"/>
      <c r="D87" s="19"/>
      <c r="E87" s="19"/>
      <c r="F87" s="17"/>
    </row>
    <row r="88" spans="1:8">
      <c r="A88" s="18" t="s">
        <v>162</v>
      </c>
      <c r="B88" s="19"/>
      <c r="C88" s="19"/>
      <c r="D88" s="19"/>
      <c r="E88" s="19">
        <v>1000</v>
      </c>
      <c r="F88" s="17"/>
    </row>
    <row r="89" spans="1:8">
      <c r="A89" s="18" t="s">
        <v>116</v>
      </c>
      <c r="B89" s="19">
        <v>910</v>
      </c>
      <c r="C89" s="19">
        <v>90</v>
      </c>
      <c r="D89" s="19">
        <v>1000</v>
      </c>
      <c r="E89" s="19">
        <v>1000</v>
      </c>
      <c r="F89" s="17"/>
      <c r="H89" s="1"/>
    </row>
    <row r="90" spans="1:8">
      <c r="A90" s="18" t="s">
        <v>117</v>
      </c>
      <c r="B90" s="19">
        <v>1125</v>
      </c>
      <c r="C90" s="19">
        <v>375</v>
      </c>
      <c r="D90" s="19">
        <v>1500</v>
      </c>
      <c r="E90" s="19">
        <v>1500</v>
      </c>
      <c r="F90" s="17"/>
      <c r="H90" s="1"/>
    </row>
    <row r="91" spans="1:8">
      <c r="A91" s="18" t="s">
        <v>118</v>
      </c>
      <c r="B91" s="19">
        <v>55</v>
      </c>
      <c r="C91" s="19"/>
      <c r="D91" s="19">
        <v>55</v>
      </c>
      <c r="E91" s="19"/>
      <c r="F91" s="17"/>
    </row>
    <row r="92" spans="1:8">
      <c r="A92" s="18" t="s">
        <v>124</v>
      </c>
      <c r="B92" s="19">
        <v>1105</v>
      </c>
      <c r="C92" s="19"/>
      <c r="D92" s="19">
        <v>1105</v>
      </c>
      <c r="E92" s="19"/>
      <c r="F92" s="17"/>
    </row>
    <row r="93" spans="1:8">
      <c r="A93" s="18" t="s">
        <v>132</v>
      </c>
      <c r="B93" s="19">
        <v>1776.77</v>
      </c>
      <c r="C93" s="19"/>
      <c r="D93" s="19">
        <v>1776.77</v>
      </c>
      <c r="E93" s="19">
        <v>1000</v>
      </c>
      <c r="F93" s="17"/>
    </row>
    <row r="94" spans="1:8">
      <c r="A94" s="18" t="s">
        <v>149</v>
      </c>
      <c r="B94" s="19">
        <v>1153</v>
      </c>
      <c r="C94" s="19"/>
      <c r="D94" s="19">
        <v>1153</v>
      </c>
      <c r="E94" s="19">
        <v>500</v>
      </c>
      <c r="F94" s="17"/>
    </row>
    <row r="95" spans="1:8">
      <c r="A95" s="18" t="s">
        <v>142</v>
      </c>
      <c r="B95" s="19">
        <v>794.98</v>
      </c>
      <c r="C95" s="19"/>
      <c r="D95" s="19">
        <v>794.98</v>
      </c>
      <c r="E95" s="19"/>
      <c r="F95" s="17"/>
    </row>
    <row r="96" spans="1:8">
      <c r="A96" s="18"/>
      <c r="B96" s="20">
        <f>SUM(B89:B95)</f>
        <v>6919.75</v>
      </c>
      <c r="C96" s="20">
        <f>SUM(C89:C95)</f>
        <v>465</v>
      </c>
      <c r="D96" s="20">
        <f>SUM(D89:D95)</f>
        <v>7384.75</v>
      </c>
      <c r="E96" s="20">
        <f>SUM(E88:E95)</f>
        <v>5000</v>
      </c>
      <c r="F96" s="17"/>
    </row>
    <row r="97" spans="1:6">
      <c r="A97" s="18"/>
      <c r="B97" s="19"/>
      <c r="C97" s="19"/>
      <c r="D97" s="19"/>
      <c r="E97" s="19"/>
      <c r="F97" s="17"/>
    </row>
    <row r="98" spans="1:6">
      <c r="A98" s="18"/>
      <c r="B98" s="19"/>
      <c r="C98" s="19"/>
      <c r="D98" s="19"/>
      <c r="E98" s="19"/>
      <c r="F98" s="17"/>
    </row>
    <row r="99" spans="1:6">
      <c r="A99" s="18"/>
      <c r="B99" s="19">
        <v>113861.1</v>
      </c>
      <c r="C99" s="19">
        <v>23427</v>
      </c>
      <c r="D99" s="19">
        <f>B99+C99</f>
        <v>137288.1</v>
      </c>
      <c r="E99" s="19">
        <v>134150</v>
      </c>
      <c r="F99" s="17"/>
    </row>
    <row r="100" spans="1:6">
      <c r="A100" s="18"/>
      <c r="B100" s="19">
        <v>144878.51999999999</v>
      </c>
      <c r="C100" s="19">
        <v>28532.84</v>
      </c>
      <c r="D100" s="19">
        <f t="shared" ref="D100:D103" si="2">B100+C100</f>
        <v>173411.36</v>
      </c>
      <c r="E100" s="19">
        <v>180000</v>
      </c>
      <c r="F100" s="17"/>
    </row>
    <row r="101" spans="1:6">
      <c r="A101" s="18"/>
      <c r="B101" s="19">
        <v>5169.87</v>
      </c>
      <c r="C101" s="19">
        <v>15250</v>
      </c>
      <c r="D101" s="19">
        <f t="shared" si="2"/>
        <v>20419.87</v>
      </c>
      <c r="E101" s="19">
        <v>19300</v>
      </c>
      <c r="F101" s="17"/>
    </row>
    <row r="102" spans="1:6">
      <c r="A102" s="18"/>
      <c r="B102" s="19">
        <v>6919.75</v>
      </c>
      <c r="C102" s="19">
        <v>465</v>
      </c>
      <c r="D102" s="19">
        <f t="shared" si="2"/>
        <v>7384.75</v>
      </c>
      <c r="E102" s="19">
        <v>5000</v>
      </c>
      <c r="F102" s="17"/>
    </row>
    <row r="103" spans="1:6">
      <c r="A103" s="18"/>
      <c r="B103" s="19">
        <f>SUM(B99:B102)</f>
        <v>270829.24</v>
      </c>
      <c r="C103" s="19">
        <f>SUM(C99:C102)</f>
        <v>67674.84</v>
      </c>
      <c r="D103" s="19">
        <f t="shared" si="2"/>
        <v>338504.07999999996</v>
      </c>
      <c r="E103" s="19">
        <f>SUM(E99:E102)</f>
        <v>338450</v>
      </c>
      <c r="F103" s="17"/>
    </row>
    <row r="104" spans="1:6">
      <c r="A104" s="18"/>
      <c r="B104" s="19"/>
      <c r="C104" s="19"/>
      <c r="D104" s="19"/>
      <c r="E104" s="19"/>
      <c r="F104" s="17"/>
    </row>
    <row r="105" spans="1:6">
      <c r="A105" s="18"/>
      <c r="B105" s="19"/>
      <c r="C105" s="19"/>
      <c r="D105" s="19"/>
      <c r="E105" s="19"/>
      <c r="F105" s="17"/>
    </row>
    <row r="106" spans="1:6">
      <c r="A106" s="18" t="s">
        <v>150</v>
      </c>
      <c r="B106" s="19"/>
      <c r="C106" s="19"/>
      <c r="D106" s="19"/>
      <c r="E106" s="19"/>
      <c r="F106" s="17"/>
    </row>
    <row r="107" spans="1:6">
      <c r="A107" s="18" t="s">
        <v>151</v>
      </c>
      <c r="B107" s="19">
        <v>70980</v>
      </c>
      <c r="C107" s="19">
        <v>14300</v>
      </c>
      <c r="D107" s="19">
        <v>85280</v>
      </c>
      <c r="E107" s="19">
        <v>89700</v>
      </c>
      <c r="F107" s="17" t="s">
        <v>156</v>
      </c>
    </row>
    <row r="108" spans="1:6">
      <c r="A108" s="18" t="s">
        <v>152</v>
      </c>
      <c r="B108" s="19"/>
      <c r="C108" s="19">
        <v>400</v>
      </c>
      <c r="D108" s="19">
        <v>400</v>
      </c>
      <c r="E108" s="19">
        <v>500</v>
      </c>
      <c r="F108" s="17"/>
    </row>
    <row r="109" spans="1:6">
      <c r="A109" s="18" t="s">
        <v>153</v>
      </c>
      <c r="B109" s="19">
        <v>62.86</v>
      </c>
      <c r="C109" s="19">
        <v>20</v>
      </c>
      <c r="D109" s="19">
        <v>82.6</v>
      </c>
      <c r="E109" s="19">
        <v>80</v>
      </c>
      <c r="F109" s="17"/>
    </row>
    <row r="110" spans="1:6">
      <c r="A110" s="18" t="s">
        <v>154</v>
      </c>
      <c r="B110" s="19">
        <v>208631</v>
      </c>
      <c r="C110" s="19">
        <v>54500</v>
      </c>
      <c r="D110" s="19">
        <v>263131</v>
      </c>
      <c r="E110" s="19">
        <v>255700</v>
      </c>
      <c r="F110" s="17" t="s">
        <v>158</v>
      </c>
    </row>
    <row r="111" spans="1:6">
      <c r="A111" s="18" t="s">
        <v>155</v>
      </c>
      <c r="B111" s="19">
        <v>3145</v>
      </c>
      <c r="C111" s="19"/>
      <c r="D111" s="19">
        <v>3145</v>
      </c>
      <c r="E111" s="19"/>
      <c r="F111" s="17" t="s">
        <v>157</v>
      </c>
    </row>
    <row r="112" spans="1:6">
      <c r="A112" s="18"/>
      <c r="B112" s="20">
        <f>SUM(B107:B111)</f>
        <v>282818.86</v>
      </c>
      <c r="C112" s="20">
        <f>SUM(C107:C111)</f>
        <v>69220</v>
      </c>
      <c r="D112" s="20">
        <f>SUM(D107:D111)</f>
        <v>352038.6</v>
      </c>
      <c r="E112" s="20">
        <f>SUM(E107:E111)</f>
        <v>345980</v>
      </c>
      <c r="F112" s="17"/>
    </row>
    <row r="113" spans="1:6">
      <c r="A113" s="18"/>
      <c r="B113" s="19"/>
      <c r="C113" s="19"/>
      <c r="D113" s="19"/>
      <c r="E113" s="19"/>
      <c r="F113" s="17"/>
    </row>
    <row r="114" spans="1:6">
      <c r="A114" s="18"/>
      <c r="B114" s="19">
        <v>270829.24</v>
      </c>
      <c r="C114" s="19">
        <v>67674.84</v>
      </c>
      <c r="D114" s="19">
        <v>338504.08</v>
      </c>
      <c r="E114" s="19">
        <v>338450</v>
      </c>
      <c r="F114" s="17"/>
    </row>
    <row r="115" spans="1:6">
      <c r="A115" s="18"/>
      <c r="B115" s="19"/>
      <c r="C115" s="19"/>
      <c r="D115" s="19"/>
      <c r="E115" s="19"/>
      <c r="F115" s="17"/>
    </row>
    <row r="116" spans="1:6">
      <c r="A116" s="18"/>
      <c r="B116" s="19">
        <f>B112-B114</f>
        <v>11989.619999999995</v>
      </c>
      <c r="C116" s="19">
        <f t="shared" ref="C116:E116" si="3">C112-C114</f>
        <v>1545.1600000000035</v>
      </c>
      <c r="D116" s="19">
        <f t="shared" si="3"/>
        <v>13534.51999999996</v>
      </c>
      <c r="E116" s="19">
        <f t="shared" si="3"/>
        <v>7530</v>
      </c>
      <c r="F116" s="17"/>
    </row>
    <row r="117" spans="1:6">
      <c r="A117" s="18"/>
      <c r="B117" s="19"/>
      <c r="C117" s="19"/>
      <c r="D117" s="19"/>
      <c r="E117" s="19"/>
      <c r="F117" s="17"/>
    </row>
    <row r="118" spans="1:6">
      <c r="A118" s="18"/>
      <c r="B118" s="19"/>
      <c r="C118" s="19"/>
      <c r="D118" s="19"/>
      <c r="E118" s="19"/>
      <c r="F118" s="17"/>
    </row>
    <row r="119" spans="1:6">
      <c r="A119" s="18"/>
      <c r="B119" s="19"/>
      <c r="C119" s="19"/>
      <c r="D119" s="19"/>
      <c r="E119" s="19"/>
      <c r="F119" s="17"/>
    </row>
    <row r="120" spans="1:6">
      <c r="A120" s="18"/>
      <c r="B120" s="19"/>
      <c r="C120" s="19"/>
      <c r="D120" s="19"/>
      <c r="E120" s="19"/>
      <c r="F120" s="17"/>
    </row>
    <row r="121" spans="1:6">
      <c r="A121" s="18"/>
      <c r="B121" s="19"/>
      <c r="C121" s="19"/>
      <c r="D121" s="19"/>
      <c r="E121" s="19"/>
      <c r="F121" s="17"/>
    </row>
    <row r="122" spans="1:6">
      <c r="A122" s="18"/>
      <c r="B122" s="19"/>
      <c r="C122" s="19"/>
      <c r="D122" s="19"/>
      <c r="E122" s="19"/>
      <c r="F122" s="17"/>
    </row>
    <row r="123" spans="1:6">
      <c r="A123" s="18"/>
      <c r="B123" s="19"/>
      <c r="C123" s="19"/>
      <c r="D123" s="19"/>
      <c r="E123" s="19"/>
      <c r="F123" s="17"/>
    </row>
    <row r="124" spans="1:6">
      <c r="A124" s="18"/>
      <c r="B124" s="19"/>
      <c r="C124" s="19"/>
      <c r="D124" s="19"/>
      <c r="E124" s="19"/>
      <c r="F124" s="17"/>
    </row>
    <row r="125" spans="1:6">
      <c r="A125" s="18"/>
      <c r="B125" s="19"/>
      <c r="C125" s="19"/>
      <c r="D125" s="19"/>
      <c r="E125" s="19"/>
      <c r="F125" s="17"/>
    </row>
    <row r="126" spans="1:6">
      <c r="A126" s="18"/>
      <c r="B126" s="19"/>
      <c r="C126" s="19"/>
      <c r="D126" s="19"/>
      <c r="E126" s="19"/>
      <c r="F126" s="17"/>
    </row>
    <row r="127" spans="1:6">
      <c r="A127" s="18"/>
      <c r="B127" s="19"/>
      <c r="C127" s="19"/>
      <c r="D127" s="19"/>
      <c r="E127" s="19"/>
      <c r="F127" s="17"/>
    </row>
    <row r="128" spans="1:6">
      <c r="A128" s="18"/>
      <c r="B128" s="19"/>
      <c r="C128" s="19"/>
      <c r="D128" s="19"/>
      <c r="E128" s="19"/>
      <c r="F128" s="17"/>
    </row>
    <row r="129" spans="1:6">
      <c r="A129" s="18"/>
      <c r="B129" s="19"/>
      <c r="C129" s="19"/>
      <c r="D129" s="19"/>
      <c r="E129" s="19"/>
      <c r="F129" s="17"/>
    </row>
    <row r="130" spans="1:6">
      <c r="A130" s="18"/>
      <c r="B130" s="19"/>
      <c r="C130" s="19"/>
      <c r="D130" s="19"/>
      <c r="E130" s="19"/>
      <c r="F130" s="17"/>
    </row>
    <row r="131" spans="1:6">
      <c r="A131" s="18"/>
      <c r="B131" s="19"/>
      <c r="C131" s="19"/>
      <c r="D131" s="19"/>
      <c r="E131" s="19"/>
      <c r="F131" s="17"/>
    </row>
    <row r="132" spans="1:6">
      <c r="A132" s="18"/>
      <c r="B132" s="19"/>
      <c r="C132" s="19"/>
      <c r="D132" s="19"/>
      <c r="E132" s="19"/>
      <c r="F132" s="17"/>
    </row>
    <row r="133" spans="1:6">
      <c r="A133" s="18"/>
      <c r="B133" s="19"/>
      <c r="C133" s="19"/>
      <c r="D133" s="19"/>
      <c r="E133" s="19"/>
      <c r="F133" s="17"/>
    </row>
    <row r="134" spans="1:6">
      <c r="A134" s="18"/>
      <c r="B134" s="19"/>
      <c r="C134" s="19"/>
      <c r="D134" s="19"/>
      <c r="E134" s="19"/>
      <c r="F134" s="17"/>
    </row>
    <row r="135" spans="1:6">
      <c r="A135" s="18"/>
      <c r="B135" s="19"/>
      <c r="C135" s="19"/>
      <c r="D135" s="19"/>
      <c r="E135" s="19"/>
      <c r="F135" s="17"/>
    </row>
    <row r="136" spans="1:6">
      <c r="A136" s="18"/>
      <c r="B136" s="19"/>
      <c r="C136" s="19"/>
      <c r="D136" s="19"/>
      <c r="E136" s="19"/>
      <c r="F136" s="17"/>
    </row>
    <row r="137" spans="1:6">
      <c r="A137" s="18"/>
      <c r="B137" s="19"/>
      <c r="C137" s="19"/>
      <c r="D137" s="19"/>
      <c r="E137" s="19"/>
      <c r="F137" s="17"/>
    </row>
    <row r="138" spans="1:6">
      <c r="A138" s="18"/>
      <c r="B138" s="19"/>
      <c r="C138" s="19"/>
      <c r="D138" s="19"/>
      <c r="E138" s="19"/>
      <c r="F138" s="17"/>
    </row>
    <row r="139" spans="1:6">
      <c r="A139" s="18"/>
      <c r="B139" s="19"/>
      <c r="C139" s="19"/>
      <c r="D139" s="19"/>
      <c r="E139" s="19"/>
      <c r="F139" s="17"/>
    </row>
    <row r="140" spans="1:6">
      <c r="A140" s="18"/>
      <c r="B140" s="19"/>
      <c r="C140" s="19"/>
      <c r="D140" s="19"/>
      <c r="E140" s="19"/>
      <c r="F140" s="17"/>
    </row>
    <row r="141" spans="1:6">
      <c r="A141" s="18"/>
      <c r="B141" s="19"/>
      <c r="C141" s="19"/>
      <c r="D141" s="19"/>
      <c r="E141" s="19"/>
      <c r="F141" s="17"/>
    </row>
    <row r="142" spans="1:6">
      <c r="A142" s="18"/>
      <c r="B142" s="19"/>
      <c r="C142" s="19"/>
      <c r="D142" s="19"/>
      <c r="E142" s="19"/>
      <c r="F142" s="17"/>
    </row>
    <row r="143" spans="1:6">
      <c r="A143" s="18"/>
      <c r="B143" s="19"/>
      <c r="C143" s="19"/>
      <c r="D143" s="19"/>
      <c r="E143" s="19"/>
      <c r="F143" s="17"/>
    </row>
    <row r="144" spans="1:6">
      <c r="A144" s="18"/>
      <c r="B144" s="19"/>
      <c r="C144" s="19"/>
      <c r="D144" s="19"/>
      <c r="E144" s="19"/>
      <c r="F144" s="17"/>
    </row>
    <row r="145" spans="1:6">
      <c r="A145" s="18"/>
      <c r="B145" s="19"/>
      <c r="C145" s="19"/>
      <c r="D145" s="19"/>
      <c r="E145" s="19"/>
      <c r="F145" s="17"/>
    </row>
    <row r="146" spans="1:6">
      <c r="A146" s="18"/>
      <c r="B146" s="19"/>
      <c r="C146" s="19"/>
      <c r="D146" s="19"/>
      <c r="E146" s="19"/>
      <c r="F146" s="17"/>
    </row>
    <row r="147" spans="1:6">
      <c r="A147" s="18"/>
      <c r="B147" s="19"/>
      <c r="C147" s="19"/>
      <c r="D147" s="19"/>
      <c r="E147" s="19"/>
      <c r="F147" s="17"/>
    </row>
    <row r="148" spans="1:6">
      <c r="A148" s="18"/>
      <c r="B148" s="19"/>
      <c r="C148" s="19"/>
      <c r="D148" s="19"/>
      <c r="E148" s="19"/>
      <c r="F148" s="17"/>
    </row>
    <row r="149" spans="1:6">
      <c r="A149" s="18"/>
      <c r="B149" s="19"/>
      <c r="C149" s="19"/>
      <c r="D149" s="19"/>
      <c r="E149" s="19"/>
      <c r="F149" s="17"/>
    </row>
    <row r="150" spans="1:6">
      <c r="A150" s="18"/>
      <c r="B150" s="19"/>
      <c r="C150" s="19"/>
      <c r="D150" s="19"/>
      <c r="E150" s="19"/>
      <c r="F150" s="17"/>
    </row>
    <row r="151" spans="1:6">
      <c r="A151" s="18"/>
      <c r="B151" s="19"/>
      <c r="C151" s="19"/>
      <c r="D151" s="19"/>
      <c r="E151" s="19"/>
      <c r="F151" s="17"/>
    </row>
    <row r="152" spans="1:6">
      <c r="A152" s="18"/>
      <c r="B152" s="19"/>
      <c r="C152" s="19"/>
      <c r="D152" s="19"/>
      <c r="E152" s="19"/>
      <c r="F152" s="17"/>
    </row>
    <row r="153" spans="1:6">
      <c r="A153" s="18"/>
      <c r="B153" s="19"/>
      <c r="C153" s="19"/>
      <c r="D153" s="19"/>
      <c r="E153" s="19"/>
      <c r="F153" s="17"/>
    </row>
    <row r="154" spans="1:6">
      <c r="A154" s="18"/>
      <c r="B154" s="19"/>
      <c r="C154" s="19"/>
      <c r="D154" s="19"/>
      <c r="E154" s="19"/>
      <c r="F154" s="17"/>
    </row>
    <row r="155" spans="1:6">
      <c r="A155" s="18"/>
      <c r="B155" s="19"/>
      <c r="C155" s="19"/>
      <c r="D155" s="19"/>
      <c r="E155" s="19"/>
      <c r="F155" s="17"/>
    </row>
    <row r="156" spans="1:6">
      <c r="A156" s="18"/>
      <c r="B156" s="19"/>
      <c r="C156" s="19"/>
      <c r="D156" s="19"/>
      <c r="E156" s="19"/>
      <c r="F156" s="17"/>
    </row>
    <row r="157" spans="1:6">
      <c r="A157" s="18"/>
      <c r="B157" s="19"/>
      <c r="C157" s="19"/>
      <c r="D157" s="19"/>
      <c r="E157" s="19"/>
      <c r="F157" s="17"/>
    </row>
    <row r="158" spans="1:6">
      <c r="A158" s="18"/>
      <c r="B158" s="19"/>
      <c r="C158" s="19"/>
      <c r="D158" s="19"/>
      <c r="E158" s="19"/>
      <c r="F158" s="17"/>
    </row>
    <row r="159" spans="1:6">
      <c r="A159" s="18"/>
      <c r="B159" s="19"/>
      <c r="C159" s="19"/>
      <c r="D159" s="19"/>
      <c r="E159" s="19"/>
      <c r="F159" s="17"/>
    </row>
    <row r="160" spans="1:6">
      <c r="A160" s="18"/>
      <c r="B160" s="19"/>
      <c r="C160" s="19"/>
      <c r="D160" s="19"/>
      <c r="E160" s="19"/>
      <c r="F160" s="17"/>
    </row>
    <row r="161" spans="1:6">
      <c r="A161" s="18"/>
      <c r="B161" s="19"/>
      <c r="C161" s="19"/>
      <c r="D161" s="19"/>
      <c r="E161" s="19"/>
      <c r="F161" s="17"/>
    </row>
    <row r="162" spans="1:6">
      <c r="A162" s="18"/>
      <c r="B162" s="18"/>
      <c r="C162" s="18"/>
      <c r="D162" s="18"/>
      <c r="E162" s="18"/>
      <c r="F162" s="17"/>
    </row>
    <row r="163" spans="1:6">
      <c r="A163" s="18"/>
      <c r="B163" s="18"/>
      <c r="C163" s="18"/>
      <c r="D163" s="18"/>
      <c r="E163" s="18"/>
      <c r="F163" s="17"/>
    </row>
    <row r="164" spans="1:6">
      <c r="A164" s="18"/>
      <c r="B164" s="18"/>
      <c r="C164" s="18"/>
      <c r="D164" s="18"/>
      <c r="E164" s="18"/>
      <c r="F164" s="17"/>
    </row>
    <row r="165" spans="1:6">
      <c r="A165" s="18"/>
      <c r="B165" s="18"/>
      <c r="C165" s="18"/>
      <c r="D165" s="18"/>
      <c r="E165" s="18"/>
      <c r="F165" s="17"/>
    </row>
    <row r="166" spans="1:6">
      <c r="A166" s="18"/>
      <c r="B166" s="18"/>
      <c r="C166" s="18"/>
      <c r="D166" s="18"/>
      <c r="E166" s="18"/>
      <c r="F166" s="17"/>
    </row>
    <row r="167" spans="1:6">
      <c r="A167" s="18"/>
      <c r="B167" s="18"/>
      <c r="C167" s="18"/>
      <c r="D167" s="18"/>
      <c r="E167" s="18"/>
      <c r="F167" s="17"/>
    </row>
    <row r="168" spans="1:6">
      <c r="A168" s="18"/>
      <c r="B168" s="18"/>
      <c r="C168" s="18"/>
      <c r="D168" s="18"/>
      <c r="E168" s="18"/>
      <c r="F168" s="17"/>
    </row>
    <row r="169" spans="1:6">
      <c r="A169" s="18"/>
      <c r="B169" s="18"/>
      <c r="C169" s="18"/>
      <c r="D169" s="18"/>
      <c r="E169" s="18"/>
      <c r="F169" s="17"/>
    </row>
    <row r="170" spans="1:6">
      <c r="A170" s="18"/>
      <c r="B170" s="18"/>
      <c r="C170" s="18"/>
      <c r="D170" s="18"/>
      <c r="E170" s="18"/>
      <c r="F170" s="17"/>
    </row>
    <row r="171" spans="1:6">
      <c r="A171" s="18"/>
      <c r="B171" s="18"/>
      <c r="C171" s="18"/>
      <c r="D171" s="18"/>
      <c r="E171" s="18"/>
      <c r="F171" s="17"/>
    </row>
    <row r="172" spans="1:6">
      <c r="A172" s="18"/>
      <c r="B172" s="18"/>
      <c r="C172" s="18"/>
      <c r="D172" s="18"/>
      <c r="E172" s="18"/>
      <c r="F172" s="17"/>
    </row>
    <row r="173" spans="1:6">
      <c r="A173" s="18"/>
      <c r="B173" s="18"/>
      <c r="C173" s="18"/>
      <c r="D173" s="18"/>
      <c r="E173" s="18"/>
      <c r="F173" s="17"/>
    </row>
    <row r="174" spans="1:6">
      <c r="A174" s="18"/>
      <c r="B174" s="18"/>
      <c r="C174" s="18"/>
      <c r="D174" s="18"/>
      <c r="E174" s="18"/>
      <c r="F174" s="17"/>
    </row>
    <row r="175" spans="1:6">
      <c r="A175" s="18"/>
      <c r="B175" s="18"/>
      <c r="C175" s="18"/>
      <c r="D175" s="18"/>
      <c r="E175" s="18"/>
      <c r="F175" s="17"/>
    </row>
    <row r="176" spans="1:6">
      <c r="A176" s="18"/>
      <c r="B176" s="18"/>
      <c r="C176" s="18"/>
      <c r="D176" s="18"/>
      <c r="E176" s="18"/>
      <c r="F176" s="17"/>
    </row>
    <row r="177" spans="1:6">
      <c r="A177" s="18"/>
      <c r="B177" s="18"/>
      <c r="C177" s="18"/>
      <c r="D177" s="18"/>
      <c r="E177" s="18"/>
      <c r="F177" s="17"/>
    </row>
    <row r="178" spans="1:6">
      <c r="A178" s="18"/>
      <c r="B178" s="18"/>
      <c r="C178" s="18"/>
      <c r="D178" s="18"/>
      <c r="E178" s="18"/>
      <c r="F178" s="17"/>
    </row>
    <row r="179" spans="1:6">
      <c r="A179" s="18"/>
      <c r="B179" s="18"/>
      <c r="C179" s="18"/>
      <c r="D179" s="18"/>
      <c r="E179" s="18"/>
      <c r="F179" s="17"/>
    </row>
    <row r="180" spans="1:6">
      <c r="A180" s="18"/>
      <c r="B180" s="18"/>
      <c r="C180" s="18"/>
      <c r="D180" s="18"/>
      <c r="E180" s="18"/>
      <c r="F180" s="17"/>
    </row>
    <row r="181" spans="1:6">
      <c r="A181" s="18"/>
      <c r="B181" s="18"/>
      <c r="C181" s="18"/>
      <c r="D181" s="18"/>
      <c r="E181" s="18"/>
      <c r="F181" s="17"/>
    </row>
    <row r="182" spans="1:6">
      <c r="A182" s="18"/>
      <c r="B182" s="18"/>
      <c r="C182" s="18"/>
      <c r="D182" s="18"/>
      <c r="E182" s="18"/>
      <c r="F182" s="17"/>
    </row>
    <row r="183" spans="1:6">
      <c r="A183" s="18"/>
      <c r="B183" s="18"/>
      <c r="C183" s="18"/>
      <c r="D183" s="18"/>
      <c r="E183" s="18"/>
      <c r="F183" s="17"/>
    </row>
    <row r="184" spans="1:6">
      <c r="A184" s="18"/>
      <c r="B184" s="18"/>
      <c r="C184" s="18"/>
      <c r="D184" s="18"/>
      <c r="E184" s="18"/>
      <c r="F184" s="17"/>
    </row>
    <row r="185" spans="1:6">
      <c r="A185" s="18"/>
      <c r="B185" s="18"/>
      <c r="C185" s="18"/>
      <c r="D185" s="18"/>
      <c r="E185" s="18"/>
      <c r="F185" s="17"/>
    </row>
    <row r="186" spans="1:6">
      <c r="A186" s="18"/>
      <c r="B186" s="18"/>
      <c r="C186" s="18"/>
      <c r="D186" s="18"/>
      <c r="E186" s="18"/>
      <c r="F186" s="17"/>
    </row>
    <row r="187" spans="1:6">
      <c r="A187" s="18"/>
      <c r="B187" s="18"/>
      <c r="C187" s="18"/>
      <c r="D187" s="18"/>
      <c r="E187" s="18"/>
      <c r="F187" s="17"/>
    </row>
    <row r="188" spans="1:6">
      <c r="A188" s="18"/>
      <c r="B188" s="18"/>
      <c r="C188" s="18"/>
      <c r="D188" s="18"/>
      <c r="E188" s="18"/>
      <c r="F188" s="17"/>
    </row>
    <row r="189" spans="1:6">
      <c r="A189" s="18"/>
      <c r="B189" s="18"/>
      <c r="C189" s="18"/>
      <c r="D189" s="18"/>
      <c r="E189" s="18"/>
      <c r="F189" s="17"/>
    </row>
    <row r="190" spans="1:6">
      <c r="A190" s="18"/>
      <c r="B190" s="18"/>
      <c r="C190" s="18"/>
      <c r="D190" s="18"/>
      <c r="E190" s="18"/>
      <c r="F190" s="17"/>
    </row>
    <row r="191" spans="1:6">
      <c r="A191" s="18"/>
      <c r="B191" s="18"/>
      <c r="C191" s="18"/>
      <c r="D191" s="18"/>
      <c r="E191" s="18"/>
      <c r="F191" s="17"/>
    </row>
    <row r="192" spans="1:6">
      <c r="A192" s="18"/>
      <c r="B192" s="18"/>
      <c r="C192" s="18"/>
      <c r="D192" s="18"/>
      <c r="E192" s="18"/>
      <c r="F192" s="17"/>
    </row>
    <row r="193" spans="1:6">
      <c r="A193" s="18"/>
      <c r="B193" s="18"/>
      <c r="C193" s="18"/>
      <c r="D193" s="18"/>
      <c r="E193" s="18"/>
      <c r="F193" s="17"/>
    </row>
    <row r="194" spans="1:6">
      <c r="A194" s="18"/>
      <c r="B194" s="18"/>
      <c r="C194" s="18"/>
      <c r="D194" s="18"/>
      <c r="E194" s="18"/>
      <c r="F194" s="17"/>
    </row>
    <row r="195" spans="1:6">
      <c r="A195" s="18"/>
      <c r="B195" s="18"/>
      <c r="C195" s="18"/>
      <c r="D195" s="18"/>
      <c r="E195" s="18"/>
      <c r="F195" s="17"/>
    </row>
    <row r="196" spans="1:6">
      <c r="A196" s="18"/>
      <c r="B196" s="18"/>
      <c r="C196" s="18"/>
      <c r="D196" s="18"/>
      <c r="E196" s="18"/>
      <c r="F196" s="17"/>
    </row>
    <row r="197" spans="1:6">
      <c r="A197" s="18"/>
      <c r="B197" s="18"/>
      <c r="C197" s="18"/>
      <c r="D197" s="18"/>
      <c r="E197" s="18"/>
      <c r="F197" s="17"/>
    </row>
    <row r="198" spans="1:6">
      <c r="A198" s="18"/>
      <c r="B198" s="18"/>
      <c r="C198" s="18"/>
      <c r="D198" s="18"/>
      <c r="E198" s="18"/>
      <c r="F198" s="17"/>
    </row>
    <row r="199" spans="1:6">
      <c r="A199" s="18"/>
      <c r="F199" s="17"/>
    </row>
    <row r="200" spans="1:6">
      <c r="A200" s="18"/>
      <c r="F200" s="17"/>
    </row>
    <row r="201" spans="1:6">
      <c r="A201" s="18"/>
      <c r="F201" s="17"/>
    </row>
    <row r="202" spans="1:6">
      <c r="A202" s="18"/>
      <c r="F202" s="17"/>
    </row>
    <row r="203" spans="1:6">
      <c r="A203" s="18"/>
      <c r="F203" s="17"/>
    </row>
    <row r="204" spans="1:6">
      <c r="A204" s="18"/>
      <c r="F204" s="17"/>
    </row>
    <row r="205" spans="1:6">
      <c r="A205" s="18"/>
      <c r="F205" s="17"/>
    </row>
    <row r="206" spans="1:6">
      <c r="A206" s="18"/>
      <c r="F206" s="17"/>
    </row>
    <row r="207" spans="1:6">
      <c r="A207" s="18"/>
      <c r="F207" s="17"/>
    </row>
    <row r="208" spans="1:6">
      <c r="A208" s="18"/>
      <c r="F208" s="17"/>
    </row>
    <row r="209" spans="1:6">
      <c r="A209" s="18"/>
      <c r="F209" s="17"/>
    </row>
    <row r="210" spans="1:6">
      <c r="A210" s="18"/>
      <c r="F210" s="17"/>
    </row>
    <row r="211" spans="1:6">
      <c r="A211" s="18"/>
      <c r="F211" s="17"/>
    </row>
    <row r="212" spans="1:6">
      <c r="A212" s="18"/>
      <c r="F212" s="17"/>
    </row>
    <row r="213" spans="1:6">
      <c r="A213" s="18"/>
      <c r="F213" s="17"/>
    </row>
    <row r="214" spans="1:6">
      <c r="A214" s="18"/>
      <c r="F214" s="17"/>
    </row>
    <row r="215" spans="1:6">
      <c r="A215" s="18"/>
      <c r="F215" s="17"/>
    </row>
    <row r="216" spans="1:6">
      <c r="A216" s="18"/>
      <c r="F216" s="17"/>
    </row>
    <row r="217" spans="1:6">
      <c r="A217" s="18"/>
      <c r="F217" s="17"/>
    </row>
    <row r="218" spans="1:6">
      <c r="A218" s="18"/>
      <c r="F218" s="17"/>
    </row>
    <row r="219" spans="1:6">
      <c r="A219" s="18"/>
      <c r="F219" s="17"/>
    </row>
    <row r="220" spans="1:6">
      <c r="A220" s="18"/>
      <c r="F220" s="17"/>
    </row>
    <row r="221" spans="1:6">
      <c r="A221" s="18"/>
      <c r="F221" s="17"/>
    </row>
    <row r="222" spans="1:6">
      <c r="A222" s="18"/>
      <c r="F222" s="16"/>
    </row>
    <row r="223" spans="1:6">
      <c r="A223" s="18"/>
      <c r="F223" s="16"/>
    </row>
    <row r="224" spans="1:6">
      <c r="A224" s="18"/>
      <c r="F224" s="16"/>
    </row>
    <row r="225" spans="1:6">
      <c r="A225" s="18"/>
      <c r="F225" s="16"/>
    </row>
    <row r="226" spans="1:6">
      <c r="A226" s="18"/>
      <c r="F226" s="16"/>
    </row>
    <row r="227" spans="1:6">
      <c r="A227" s="18"/>
      <c r="F227" s="16"/>
    </row>
    <row r="228" spans="1:6">
      <c r="A228" s="18"/>
      <c r="F228" s="16"/>
    </row>
    <row r="229" spans="1:6">
      <c r="A229" s="18"/>
      <c r="F229" s="16"/>
    </row>
    <row r="230" spans="1:6">
      <c r="A230" s="18"/>
      <c r="F230" s="16"/>
    </row>
    <row r="231" spans="1:6">
      <c r="A231" s="18"/>
      <c r="F231" s="16"/>
    </row>
    <row r="232" spans="1:6">
      <c r="A232" s="18"/>
      <c r="F232" s="16"/>
    </row>
    <row r="233" spans="1:6">
      <c r="A233" s="18"/>
      <c r="F233" s="16"/>
    </row>
    <row r="234" spans="1:6">
      <c r="A234" s="18"/>
      <c r="F234" s="16"/>
    </row>
    <row r="235" spans="1:6">
      <c r="A235" s="18"/>
      <c r="F235" s="16"/>
    </row>
    <row r="236" spans="1:6">
      <c r="A236" s="18"/>
      <c r="F236" s="16"/>
    </row>
    <row r="237" spans="1:6">
      <c r="A237" s="18"/>
      <c r="F237" s="16"/>
    </row>
    <row r="238" spans="1:6">
      <c r="A238" s="18"/>
      <c r="F238" s="16"/>
    </row>
    <row r="239" spans="1:6">
      <c r="A239" s="18"/>
      <c r="F239" s="16"/>
    </row>
    <row r="240" spans="1:6">
      <c r="A240" s="18"/>
      <c r="F240" s="16"/>
    </row>
    <row r="241" spans="1:6">
      <c r="A241" s="18"/>
      <c r="F241" s="16"/>
    </row>
    <row r="242" spans="1:6">
      <c r="A242" s="18"/>
      <c r="F242" s="16"/>
    </row>
    <row r="243" spans="1:6">
      <c r="A243" s="18"/>
      <c r="F243" s="16"/>
    </row>
    <row r="244" spans="1:6">
      <c r="A244" s="18"/>
      <c r="F244" s="16"/>
    </row>
    <row r="245" spans="1:6">
      <c r="A245" s="18"/>
      <c r="F245" s="16"/>
    </row>
    <row r="246" spans="1:6">
      <c r="A246" s="18"/>
      <c r="F246" s="16"/>
    </row>
    <row r="247" spans="1:6">
      <c r="A247" s="18"/>
      <c r="F247" s="16"/>
    </row>
    <row r="248" spans="1:6">
      <c r="A248" s="18"/>
      <c r="F248" s="16"/>
    </row>
    <row r="249" spans="1:6">
      <c r="A249" s="18"/>
      <c r="F249" s="16"/>
    </row>
    <row r="250" spans="1:6">
      <c r="A250" s="18"/>
      <c r="F250" s="16"/>
    </row>
    <row r="251" spans="1:6">
      <c r="A251" s="18"/>
      <c r="F251" s="16"/>
    </row>
    <row r="252" spans="1:6">
      <c r="A252" s="18"/>
      <c r="F252" s="16"/>
    </row>
    <row r="253" spans="1:6">
      <c r="A253" s="18"/>
      <c r="F253" s="16"/>
    </row>
    <row r="254" spans="1:6">
      <c r="A254" s="18"/>
      <c r="F254" s="16"/>
    </row>
    <row r="255" spans="1:6">
      <c r="A255" s="18"/>
      <c r="F255" s="16"/>
    </row>
    <row r="256" spans="1:6">
      <c r="A256" s="18"/>
      <c r="F256" s="16"/>
    </row>
    <row r="257" spans="1:6">
      <c r="A257" s="18"/>
      <c r="F257" s="16"/>
    </row>
    <row r="258" spans="1:6">
      <c r="A258" s="18"/>
      <c r="F258" s="16"/>
    </row>
    <row r="259" spans="1:6">
      <c r="A259" s="18"/>
      <c r="F259" s="16"/>
    </row>
    <row r="260" spans="1:6">
      <c r="A260" s="18"/>
      <c r="F260" s="16"/>
    </row>
    <row r="261" spans="1:6">
      <c r="A261" s="18"/>
      <c r="F261" s="16"/>
    </row>
    <row r="262" spans="1:6">
      <c r="A262" s="18"/>
      <c r="F262" s="16"/>
    </row>
    <row r="263" spans="1:6">
      <c r="A263" s="18"/>
      <c r="F263" s="16"/>
    </row>
    <row r="264" spans="1:6">
      <c r="A264" s="18"/>
      <c r="F264" s="16"/>
    </row>
    <row r="265" spans="1:6">
      <c r="A265" s="18"/>
      <c r="F265" s="16"/>
    </row>
    <row r="266" spans="1:6">
      <c r="A266" s="18"/>
      <c r="F266" s="16"/>
    </row>
    <row r="267" spans="1:6">
      <c r="A267" s="18"/>
      <c r="F267" s="16"/>
    </row>
    <row r="268" spans="1:6">
      <c r="A268" s="18"/>
      <c r="F268" s="16"/>
    </row>
    <row r="269" spans="1:6">
      <c r="A269" s="18"/>
      <c r="F269" s="16"/>
    </row>
    <row r="270" spans="1:6">
      <c r="A270" s="18"/>
      <c r="F270" s="16"/>
    </row>
    <row r="271" spans="1:6">
      <c r="A271" s="18"/>
      <c r="F271" s="16"/>
    </row>
    <row r="272" spans="1:6">
      <c r="A272" s="18"/>
      <c r="F272" s="16"/>
    </row>
    <row r="273" spans="1:6">
      <c r="A273" s="18"/>
      <c r="F273" s="16"/>
    </row>
    <row r="274" spans="1:6">
      <c r="A274" s="18"/>
      <c r="F274" s="16"/>
    </row>
    <row r="275" spans="1:6">
      <c r="A275" s="18"/>
      <c r="F275" s="16"/>
    </row>
    <row r="276" spans="1:6">
      <c r="A276" s="18"/>
      <c r="F276" s="16"/>
    </row>
    <row r="277" spans="1:6">
      <c r="A277" s="18"/>
      <c r="F277" s="16"/>
    </row>
    <row r="278" spans="1:6">
      <c r="A278" s="18"/>
      <c r="F278" s="16"/>
    </row>
    <row r="279" spans="1:6">
      <c r="A279" s="18"/>
      <c r="F279" s="16"/>
    </row>
    <row r="280" spans="1:6">
      <c r="A280" s="18"/>
      <c r="F280" s="16"/>
    </row>
    <row r="281" spans="1:6">
      <c r="A281" s="18"/>
      <c r="F281" s="16"/>
    </row>
    <row r="282" spans="1:6">
      <c r="A282" s="18"/>
      <c r="F282" s="16"/>
    </row>
    <row r="283" spans="1:6">
      <c r="A283" s="18"/>
      <c r="F283" s="16"/>
    </row>
    <row r="284" spans="1:6">
      <c r="A284" s="18"/>
      <c r="F284" s="16"/>
    </row>
    <row r="285" spans="1:6">
      <c r="A285" s="18"/>
      <c r="F285" s="16"/>
    </row>
    <row r="286" spans="1:6">
      <c r="A286" s="18"/>
      <c r="F286" s="16"/>
    </row>
    <row r="287" spans="1:6">
      <c r="A287" s="18"/>
      <c r="F287" s="16"/>
    </row>
    <row r="288" spans="1:6">
      <c r="A288" s="18"/>
      <c r="F288" s="16"/>
    </row>
    <row r="289" spans="1:6">
      <c r="A289" s="18"/>
      <c r="F289" s="16"/>
    </row>
    <row r="290" spans="1:6">
      <c r="A290" s="18"/>
      <c r="F290" s="16"/>
    </row>
    <row r="291" spans="1:6">
      <c r="A291" s="18"/>
      <c r="F291" s="16"/>
    </row>
    <row r="292" spans="1:6">
      <c r="A292" s="18"/>
      <c r="F292" s="16"/>
    </row>
    <row r="293" spans="1:6">
      <c r="A293" s="18"/>
      <c r="F293" s="16"/>
    </row>
    <row r="294" spans="1:6">
      <c r="A294" s="18"/>
      <c r="F294" s="16"/>
    </row>
    <row r="295" spans="1:6">
      <c r="A295" s="18"/>
      <c r="F295" s="16"/>
    </row>
    <row r="296" spans="1:6">
      <c r="A296" s="18"/>
      <c r="F296" s="16"/>
    </row>
    <row r="297" spans="1:6">
      <c r="A297" s="18"/>
      <c r="F297" s="16"/>
    </row>
    <row r="298" spans="1:6">
      <c r="A298" s="18"/>
      <c r="F298" s="16"/>
    </row>
    <row r="299" spans="1:6">
      <c r="A299" s="18"/>
      <c r="F299" s="16"/>
    </row>
    <row r="300" spans="1:6">
      <c r="A300" s="18"/>
      <c r="F300" s="16"/>
    </row>
    <row r="301" spans="1:6">
      <c r="A301" s="18"/>
      <c r="F301" s="16"/>
    </row>
    <row r="302" spans="1:6">
      <c r="A302" s="18"/>
      <c r="F302" s="16"/>
    </row>
    <row r="303" spans="1:6">
      <c r="A303" s="18"/>
      <c r="F303" s="16"/>
    </row>
    <row r="304" spans="1:6">
      <c r="A304" s="18"/>
      <c r="F304" s="16"/>
    </row>
    <row r="305" spans="1:6">
      <c r="A305" s="18"/>
      <c r="F305" s="16"/>
    </row>
    <row r="306" spans="1:6">
      <c r="A306" s="18"/>
      <c r="F306" s="16"/>
    </row>
    <row r="307" spans="1:6">
      <c r="A307" s="18"/>
      <c r="F307" s="16"/>
    </row>
    <row r="308" spans="1:6">
      <c r="A308" s="18"/>
      <c r="F308" s="16"/>
    </row>
    <row r="309" spans="1:6">
      <c r="A309" s="18"/>
      <c r="F309" s="16"/>
    </row>
    <row r="310" spans="1:6">
      <c r="A310" s="18"/>
      <c r="F310" s="16"/>
    </row>
    <row r="311" spans="1:6">
      <c r="A311" s="18"/>
      <c r="F311" s="16"/>
    </row>
    <row r="312" spans="1:6">
      <c r="A312" s="18"/>
      <c r="F312" s="16"/>
    </row>
    <row r="313" spans="1:6">
      <c r="A313" s="18"/>
      <c r="F313" s="16"/>
    </row>
    <row r="314" spans="1:6">
      <c r="F314" s="16"/>
    </row>
    <row r="315" spans="1:6">
      <c r="F315" s="16"/>
    </row>
    <row r="316" spans="1:6">
      <c r="F316" s="16"/>
    </row>
    <row r="317" spans="1:6">
      <c r="F317" s="16"/>
    </row>
    <row r="318" spans="1:6">
      <c r="F318" s="16"/>
    </row>
    <row r="319" spans="1:6">
      <c r="F319" s="16"/>
    </row>
    <row r="320" spans="1:6">
      <c r="F320" s="16"/>
    </row>
    <row r="321" spans="6:6">
      <c r="F321" s="16"/>
    </row>
    <row r="322" spans="6:6">
      <c r="F322" s="16"/>
    </row>
    <row r="323" spans="6:6">
      <c r="F323" s="16"/>
    </row>
    <row r="324" spans="6:6">
      <c r="F324" s="16"/>
    </row>
    <row r="325" spans="6:6">
      <c r="F325" s="16"/>
    </row>
    <row r="326" spans="6:6">
      <c r="F326" s="16"/>
    </row>
    <row r="327" spans="6:6">
      <c r="F327" s="16"/>
    </row>
    <row r="328" spans="6:6">
      <c r="F328" s="16"/>
    </row>
    <row r="329" spans="6:6">
      <c r="F329" s="16"/>
    </row>
    <row r="330" spans="6:6">
      <c r="F330" s="16"/>
    </row>
    <row r="331" spans="6:6">
      <c r="F331" s="16"/>
    </row>
    <row r="332" spans="6:6">
      <c r="F332" s="16"/>
    </row>
    <row r="333" spans="6:6">
      <c r="F333" s="16"/>
    </row>
    <row r="334" spans="6:6">
      <c r="F334" s="16"/>
    </row>
    <row r="335" spans="6:6">
      <c r="F335" s="16"/>
    </row>
    <row r="336" spans="6:6">
      <c r="F336" s="16"/>
    </row>
    <row r="337" spans="6:6">
      <c r="F337" s="16"/>
    </row>
    <row r="338" spans="6:6">
      <c r="F338" s="16"/>
    </row>
    <row r="339" spans="6:6">
      <c r="F339" s="16"/>
    </row>
    <row r="340" spans="6:6">
      <c r="F340" s="16"/>
    </row>
    <row r="341" spans="6:6">
      <c r="F341" s="16"/>
    </row>
    <row r="342" spans="6:6">
      <c r="F342" s="16"/>
    </row>
    <row r="343" spans="6:6">
      <c r="F343" s="16"/>
    </row>
    <row r="344" spans="6:6">
      <c r="F344" s="16"/>
    </row>
    <row r="345" spans="6:6">
      <c r="F345" s="16"/>
    </row>
    <row r="346" spans="6:6">
      <c r="F346" s="16"/>
    </row>
    <row r="347" spans="6:6">
      <c r="F347" s="16"/>
    </row>
    <row r="348" spans="6:6">
      <c r="F348" s="16"/>
    </row>
    <row r="349" spans="6:6">
      <c r="F349" s="16"/>
    </row>
    <row r="350" spans="6:6">
      <c r="F350" s="16"/>
    </row>
    <row r="351" spans="6:6">
      <c r="F351" s="16"/>
    </row>
    <row r="352" spans="6:6">
      <c r="F352" s="16"/>
    </row>
    <row r="353" spans="6:6">
      <c r="F353" s="16"/>
    </row>
    <row r="354" spans="6:6">
      <c r="F354" s="16"/>
    </row>
    <row r="355" spans="6:6">
      <c r="F355" s="16"/>
    </row>
    <row r="356" spans="6:6">
      <c r="F356" s="16"/>
    </row>
    <row r="357" spans="6:6">
      <c r="F357" s="16"/>
    </row>
    <row r="358" spans="6:6">
      <c r="F358" s="1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4" workbookViewId="0">
      <selection activeCell="F28" sqref="F28"/>
    </sheetView>
  </sheetViews>
  <sheetFormatPr defaultRowHeight="15"/>
  <cols>
    <col min="1" max="1" width="15.28515625" customWidth="1"/>
    <col min="2" max="2" width="37.140625" customWidth="1"/>
    <col min="3" max="3" width="18.42578125" customWidth="1"/>
    <col min="4" max="4" width="18.140625" customWidth="1"/>
    <col min="5" max="5" width="18.28515625" customWidth="1"/>
    <col min="6" max="6" width="18.42578125" customWidth="1"/>
    <col min="9" max="9" width="11.5703125" customWidth="1"/>
    <col min="10" max="10" width="13.28515625" customWidth="1"/>
  </cols>
  <sheetData>
    <row r="1" spans="1:10" ht="23.25">
      <c r="A1" s="41" t="s">
        <v>163</v>
      </c>
    </row>
    <row r="3" spans="1:10" ht="21">
      <c r="A3" s="40" t="s">
        <v>218</v>
      </c>
    </row>
    <row r="4" spans="1:10" ht="15.75" thickBot="1"/>
    <row r="5" spans="1:10" ht="29.25" customHeight="1">
      <c r="A5" s="56" t="s">
        <v>164</v>
      </c>
      <c r="B5" s="57" t="s">
        <v>165</v>
      </c>
      <c r="C5" s="58" t="s">
        <v>219</v>
      </c>
      <c r="D5" s="57" t="s">
        <v>220</v>
      </c>
      <c r="E5" s="58" t="s">
        <v>221</v>
      </c>
      <c r="F5" s="59" t="s">
        <v>222</v>
      </c>
      <c r="H5" s="86"/>
    </row>
    <row r="6" spans="1:10" ht="9" customHeight="1">
      <c r="A6" s="60"/>
      <c r="B6" s="61"/>
      <c r="C6" s="62"/>
      <c r="D6" s="61"/>
      <c r="E6" s="62"/>
      <c r="F6" s="63"/>
    </row>
    <row r="7" spans="1:10" ht="15.75" thickBot="1">
      <c r="A7" s="42" t="s">
        <v>166</v>
      </c>
      <c r="B7" s="43"/>
      <c r="C7" s="43"/>
      <c r="D7" s="43"/>
      <c r="E7" s="43"/>
      <c r="F7" s="44"/>
    </row>
    <row r="8" spans="1:10">
      <c r="A8" s="47">
        <v>31</v>
      </c>
      <c r="B8" s="48" t="s">
        <v>167</v>
      </c>
      <c r="C8" s="21">
        <v>46670</v>
      </c>
      <c r="D8" s="24">
        <v>27625</v>
      </c>
      <c r="E8" s="21">
        <f>C8+D8</f>
        <v>74295</v>
      </c>
      <c r="F8" s="26">
        <v>80000</v>
      </c>
    </row>
    <row r="9" spans="1:10">
      <c r="A9" s="49">
        <v>32</v>
      </c>
      <c r="B9" s="50" t="s">
        <v>168</v>
      </c>
      <c r="C9" s="32">
        <v>0</v>
      </c>
      <c r="D9" s="33">
        <v>250</v>
      </c>
      <c r="E9" s="33">
        <f t="shared" ref="E9:E10" si="0">C9+D9</f>
        <v>250</v>
      </c>
      <c r="F9" s="34">
        <v>250</v>
      </c>
    </row>
    <row r="10" spans="1:10">
      <c r="A10" s="49">
        <v>33</v>
      </c>
      <c r="B10" s="50" t="s">
        <v>217</v>
      </c>
      <c r="C10" s="32">
        <v>162000</v>
      </c>
      <c r="D10" s="33">
        <v>56000</v>
      </c>
      <c r="E10" s="33">
        <f t="shared" si="0"/>
        <v>218000</v>
      </c>
      <c r="F10" s="34">
        <v>218000</v>
      </c>
    </row>
    <row r="11" spans="1:10">
      <c r="A11" s="47">
        <v>34</v>
      </c>
      <c r="B11" s="51" t="s">
        <v>169</v>
      </c>
      <c r="C11" s="21"/>
      <c r="D11" s="102"/>
      <c r="E11" s="33"/>
      <c r="F11" s="27">
        <v>40</v>
      </c>
    </row>
    <row r="12" spans="1:10">
      <c r="A12" s="49">
        <v>35</v>
      </c>
      <c r="B12" s="50" t="s">
        <v>170</v>
      </c>
      <c r="C12" s="32">
        <v>1600</v>
      </c>
      <c r="D12" s="25">
        <v>22000</v>
      </c>
      <c r="E12" s="33">
        <f>C12+D12</f>
        <v>23600</v>
      </c>
      <c r="F12" s="34">
        <v>22000</v>
      </c>
      <c r="I12" s="21"/>
      <c r="J12" s="105"/>
    </row>
    <row r="13" spans="1:10">
      <c r="A13" s="47">
        <v>36</v>
      </c>
      <c r="B13" s="51" t="s">
        <v>171</v>
      </c>
      <c r="C13" s="21">
        <v>2200</v>
      </c>
      <c r="D13" s="103"/>
      <c r="E13" s="21"/>
      <c r="F13" s="27">
        <v>2000</v>
      </c>
      <c r="H13" s="2"/>
      <c r="I13" s="21"/>
      <c r="J13" s="105"/>
    </row>
    <row r="14" spans="1:10">
      <c r="A14" s="49">
        <v>37</v>
      </c>
      <c r="B14" s="50" t="s">
        <v>223</v>
      </c>
      <c r="C14" s="32">
        <v>14140</v>
      </c>
      <c r="D14" s="33"/>
      <c r="E14" s="32"/>
      <c r="F14" s="34">
        <v>18000</v>
      </c>
      <c r="I14" s="21"/>
      <c r="J14" s="105"/>
    </row>
    <row r="15" spans="1:10" ht="15.75" thickBot="1">
      <c r="A15" s="52"/>
      <c r="B15" s="53" t="s">
        <v>172</v>
      </c>
      <c r="C15" s="37">
        <f>SUM(C8:C14)</f>
        <v>226610</v>
      </c>
      <c r="D15" s="38">
        <f>SUM(D8:D14)</f>
        <v>105875</v>
      </c>
      <c r="E15" s="38">
        <f>C15+D15</f>
        <v>332485</v>
      </c>
      <c r="F15" s="39">
        <f>SUM(F8:F14)</f>
        <v>340290</v>
      </c>
      <c r="I15" s="21"/>
      <c r="J15" s="105"/>
    </row>
    <row r="16" spans="1:10" ht="15.75" thickBot="1">
      <c r="A16" s="45" t="s">
        <v>173</v>
      </c>
      <c r="B16" s="46"/>
      <c r="C16" s="54"/>
      <c r="D16" s="54"/>
      <c r="E16" s="54"/>
      <c r="F16" s="55"/>
      <c r="I16" s="21"/>
      <c r="J16" s="105"/>
    </row>
    <row r="17" spans="1:10">
      <c r="A17" s="28">
        <v>41</v>
      </c>
      <c r="B17" s="22" t="s">
        <v>174</v>
      </c>
      <c r="C17" s="21">
        <v>129553.52</v>
      </c>
      <c r="D17" s="24">
        <v>38000</v>
      </c>
      <c r="E17" s="104">
        <f>C17+D17</f>
        <v>167553.52000000002</v>
      </c>
      <c r="F17" s="26">
        <v>175670</v>
      </c>
      <c r="I17" s="21"/>
      <c r="J17" s="105"/>
    </row>
    <row r="18" spans="1:10">
      <c r="A18" s="30">
        <v>42</v>
      </c>
      <c r="B18" s="31" t="s">
        <v>175</v>
      </c>
      <c r="C18" s="32">
        <v>82355.75</v>
      </c>
      <c r="D18" s="33">
        <v>42000</v>
      </c>
      <c r="E18" s="102">
        <f t="shared" ref="E18:E23" si="1">C18+D18</f>
        <v>124355.75</v>
      </c>
      <c r="F18" s="34">
        <v>138500</v>
      </c>
      <c r="I18" s="21"/>
      <c r="J18" s="105"/>
    </row>
    <row r="19" spans="1:10">
      <c r="A19" s="28">
        <v>44</v>
      </c>
      <c r="B19" s="23" t="s">
        <v>176</v>
      </c>
      <c r="C19" s="21">
        <v>1332</v>
      </c>
      <c r="D19" s="25">
        <v>800</v>
      </c>
      <c r="E19" s="33">
        <f t="shared" si="1"/>
        <v>2132</v>
      </c>
      <c r="F19" s="27">
        <v>1800</v>
      </c>
      <c r="I19" s="106"/>
    </row>
    <row r="20" spans="1:10">
      <c r="A20" s="30">
        <v>45</v>
      </c>
      <c r="B20" s="31" t="s">
        <v>177</v>
      </c>
      <c r="C20" s="32">
        <v>7298</v>
      </c>
      <c r="D20" s="33">
        <v>20000</v>
      </c>
      <c r="E20" s="33">
        <f t="shared" si="1"/>
        <v>27298</v>
      </c>
      <c r="F20" s="34">
        <v>20000</v>
      </c>
      <c r="H20" s="2"/>
      <c r="I20" s="106"/>
    </row>
    <row r="21" spans="1:10">
      <c r="A21" s="28">
        <v>46</v>
      </c>
      <c r="B21" s="23" t="s">
        <v>178</v>
      </c>
      <c r="C21" s="21">
        <v>2050</v>
      </c>
      <c r="D21" s="103">
        <v>1000</v>
      </c>
      <c r="E21" s="33">
        <f t="shared" si="1"/>
        <v>3050</v>
      </c>
      <c r="F21" s="27">
        <v>1000</v>
      </c>
      <c r="I21" s="1"/>
    </row>
    <row r="22" spans="1:10">
      <c r="A22" s="30">
        <v>47</v>
      </c>
      <c r="B22" s="31" t="s">
        <v>224</v>
      </c>
      <c r="C22" s="32">
        <v>2050</v>
      </c>
      <c r="D22" s="33"/>
      <c r="E22" s="103">
        <f t="shared" si="1"/>
        <v>2050</v>
      </c>
      <c r="F22" s="34">
        <v>1000</v>
      </c>
    </row>
    <row r="23" spans="1:10" ht="15.75" thickBot="1">
      <c r="A23" s="35"/>
      <c r="B23" s="36" t="s">
        <v>179</v>
      </c>
      <c r="C23" s="37">
        <f>SUM(C17:C22)</f>
        <v>224639.27000000002</v>
      </c>
      <c r="D23" s="38">
        <f>SUM(D17:D22)</f>
        <v>101800</v>
      </c>
      <c r="E23" s="38">
        <f t="shared" si="1"/>
        <v>326439.27</v>
      </c>
      <c r="F23" s="39">
        <f>SUM(F17:F22)</f>
        <v>337970</v>
      </c>
    </row>
    <row r="24" spans="1:10" ht="15.75" thickBot="1">
      <c r="A24" s="87"/>
      <c r="B24" s="88" t="s">
        <v>172</v>
      </c>
      <c r="C24" s="89"/>
      <c r="D24" s="90"/>
      <c r="E24" s="89">
        <v>332485</v>
      </c>
      <c r="F24" s="91">
        <v>340290</v>
      </c>
    </row>
    <row r="25" spans="1:10" ht="15.75" thickBot="1">
      <c r="A25" s="92"/>
      <c r="B25" s="93" t="s">
        <v>180</v>
      </c>
      <c r="C25" s="94"/>
      <c r="D25" s="95"/>
      <c r="E25" s="94">
        <v>326439.27</v>
      </c>
      <c r="F25" s="96">
        <v>337970</v>
      </c>
    </row>
    <row r="26" spans="1:10" ht="15.75" thickBot="1">
      <c r="A26" s="92"/>
      <c r="B26" s="93" t="s">
        <v>181</v>
      </c>
      <c r="C26" s="94"/>
      <c r="D26" s="95"/>
      <c r="E26" s="94">
        <v>6046</v>
      </c>
      <c r="F26" s="96">
        <v>2320</v>
      </c>
    </row>
    <row r="27" spans="1:10" ht="15.75" thickBot="1">
      <c r="A27" s="97"/>
      <c r="B27" s="98" t="s">
        <v>182</v>
      </c>
      <c r="C27" s="99"/>
      <c r="D27" s="100"/>
      <c r="E27" s="99"/>
      <c r="F27" s="101">
        <v>8366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PROGRASMKI PREGLED</vt:lpstr>
      <vt:lpstr>Sheet3</vt:lpstr>
      <vt:lpstr>FINANCIJSKI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Crveni Križ</dc:creator>
  <cp:lastModifiedBy>Crveni Križ</cp:lastModifiedBy>
  <cp:lastPrinted>2018-11-12T07:26:02Z</cp:lastPrinted>
  <dcterms:created xsi:type="dcterms:W3CDTF">2016-11-11T08:50:41Z</dcterms:created>
  <dcterms:modified xsi:type="dcterms:W3CDTF">2018-11-14T12:43:25Z</dcterms:modified>
</cp:coreProperties>
</file>